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ФОРУМ_ЦС_Петрив Саша\Березка зонд микропробирки готово\"/>
    </mc:Choice>
  </mc:AlternateContent>
  <xr:revisionPtr revIDLastSave="0" documentId="13_ncr:1_{0AFB22F7-BD7E-49D1-AAC6-A6648F3A8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J11" i="1"/>
  <c r="K11" i="1" s="1"/>
  <c r="I12" i="1"/>
  <c r="L12" i="1" s="1"/>
  <c r="J12" i="1"/>
  <c r="K12" i="1" l="1"/>
  <c r="L13" i="1"/>
</calcChain>
</file>

<file path=xl/sharedStrings.xml><?xml version="1.0" encoding="utf-8"?>
<sst xmlns="http://schemas.openxmlformats.org/spreadsheetml/2006/main" count="29" uniqueCount="27">
  <si>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</si>
  <si>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</si>
  <si>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</si>
  <si>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</si>
  <si>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</si>
  <si>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</si>
  <si>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</si>
  <si>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</si>
  <si>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</si>
  <si>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</si>
  <si>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</si>
  <si>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</si>
  <si>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</si>
  <si>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</si>
  <si>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</si>
  <si>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</si>
  <si>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</si>
  <si>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</si>
  <si>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</si>
  <si>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Зонд урогенитальный универсальный тип А, пластик-вискоза, Российская Федерация</t>
  </si>
  <si>
    <t>Микропробирки 1,5 мл типа "эппендорф", 500шт/уп, Китайская Народная Республика</t>
  </si>
  <si>
    <t>упак</t>
  </si>
  <si>
    <t>Поставка расходных материалов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</si>
  <si>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</si>
  <si>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Зонд урогенитальный универсальный тип А</t>
  </si>
  <si>
    <t>Микропробирки 1,5 мл типа "эппендорф", 500шт/уп</t>
  </si>
  <si>
    <t>Дата подготовки обоснования НМЦК:14.08.2026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</si>
</sst>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1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3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0" fontId="18" fillId="2" borderId="52" xfId="0" applyFont="1" applyFill="1" applyBorder="1" applyAlignment="1">
      <alignment horizontal="left" vertical="center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90529" y="2488285"/>
    <xdr:ext cx="560295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390529" y="2488285"/>
          <a:ext cx="560295" cy="283490"/>
        </a:xfrm>
        <a:prstGeom prst="rect">
          <a:avLst/>
        </a:prstGeom>
      </xdr:spPr>
    </xdr:pic>
    <xdr:clientData/>
  </xdr:absoluteAnchor>
  <xdr:absoluteAnchor>
    <xdr:pos x="10601023" y="2553175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601023" y="2553175"/>
          <a:ext cx="685800" cy="205153"/>
        </a:xfrm>
        <a:prstGeom prst="rect">
          <a:avLst/>
        </a:prstGeom>
      </xdr:spPr>
    </xdr:pic>
    <xdr:clientData/>
  </xdr:absoluteAnchor>
  <xdr:absoluteAnchor>
    <xdr:pos x="11889442" y="2381066"/>
    <xdr:ext cx="963705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89442" y="2381066"/>
          <a:ext cx="963705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zoomScale="85" zoomScaleNormal="85" workbookViewId="0">
      <selection activeCell="A3" sqref="A3:L18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8.5" customHeight="1" x14ac:dyDescent="0.3">
      <c r="A3" s="46" t="s">
        <v>23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59" t="s">
        <v>0</v>
      </c>
      <c r="B5" s="60"/>
      <c r="C5" s="49" t="s">
        <v>22</v>
      </c>
      <c r="D5" s="50"/>
      <c r="E5" s="51"/>
      <c r="F5" s="52"/>
      <c r="G5" s="53"/>
      <c r="H5" s="54"/>
      <c r="I5" s="55"/>
      <c r="J5" s="56"/>
      <c r="K5" s="57"/>
      <c r="L5" s="58"/>
      <c r="O5" s="13"/>
      <c r="P5" s="13"/>
    </row>
    <row r="6" spans="1:16" ht="45" customHeight="1" x14ac:dyDescent="0.25">
      <c r="A6" s="59" t="s">
        <v>1</v>
      </c>
      <c r="B6" s="70"/>
      <c r="C6" s="49" t="s">
        <v>2</v>
      </c>
      <c r="D6" s="61"/>
      <c r="E6" s="62"/>
      <c r="F6" s="63"/>
      <c r="G6" s="64"/>
      <c r="H6" s="65"/>
      <c r="I6" s="66"/>
      <c r="J6" s="67"/>
      <c r="K6" s="68"/>
      <c r="L6" s="69"/>
      <c r="O6" s="13"/>
      <c r="P6" s="13"/>
    </row>
    <row r="7" spans="1:16" ht="16.5" customHeight="1" x14ac:dyDescent="0.25">
      <c r="A7" s="71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3"/>
      <c r="O7" s="13"/>
      <c r="P7" s="13"/>
    </row>
    <row r="8" spans="1:16" ht="16.5" customHeight="1" x14ac:dyDescent="0.25">
      <c r="A8" s="75" t="s">
        <v>4</v>
      </c>
      <c r="B8" s="74" t="s">
        <v>5</v>
      </c>
      <c r="C8" s="74"/>
      <c r="D8" s="74" t="s">
        <v>6</v>
      </c>
      <c r="E8" s="76" t="s">
        <v>17</v>
      </c>
      <c r="F8" s="32" t="s">
        <v>7</v>
      </c>
      <c r="G8" s="32" t="s">
        <v>8</v>
      </c>
      <c r="H8" s="32" t="s">
        <v>9</v>
      </c>
      <c r="I8" s="76" t="s">
        <v>10</v>
      </c>
      <c r="J8" s="48" t="s">
        <v>11</v>
      </c>
      <c r="K8" s="48" t="s">
        <v>12</v>
      </c>
      <c r="L8" s="47" t="s">
        <v>13</v>
      </c>
      <c r="O8" s="13"/>
      <c r="P8" s="13"/>
    </row>
    <row r="9" spans="1:16" ht="36" customHeight="1" x14ac:dyDescent="0.25">
      <c r="A9" s="75"/>
      <c r="B9" s="74"/>
      <c r="C9" s="74"/>
      <c r="D9" s="74"/>
      <c r="E9" s="76"/>
      <c r="F9" s="76" t="s">
        <v>14</v>
      </c>
      <c r="G9" s="76" t="s">
        <v>14</v>
      </c>
      <c r="H9" s="76" t="s">
        <v>14</v>
      </c>
      <c r="I9" s="76"/>
      <c r="J9" s="48"/>
      <c r="K9" s="48"/>
      <c r="L9" s="47"/>
      <c r="O9" s="13"/>
      <c r="P9" s="13"/>
    </row>
    <row r="10" spans="1:16" ht="51.75" customHeight="1" x14ac:dyDescent="0.25">
      <c r="A10" s="75"/>
      <c r="B10" s="74"/>
      <c r="C10" s="74"/>
      <c r="D10" s="74"/>
      <c r="E10" s="76"/>
      <c r="F10" s="76"/>
      <c r="G10" s="76"/>
      <c r="H10" s="76"/>
      <c r="I10" s="76"/>
      <c r="J10" s="48"/>
      <c r="K10" s="48"/>
      <c r="L10" s="47"/>
      <c r="O10" s="13"/>
      <c r="P10" s="13"/>
    </row>
    <row r="11" spans="1:16" s="14" customFormat="1" ht="42" customHeight="1" x14ac:dyDescent="0.25">
      <c r="A11" s="43">
        <v>1</v>
      </c>
      <c r="B11" s="44" t="s">
        <v>24</v>
      </c>
      <c r="C11" s="41" t="s">
        <v>19</v>
      </c>
      <c r="D11" s="31" t="s">
        <v>18</v>
      </c>
      <c r="E11" s="45">
        <v>46000</v>
      </c>
      <c r="F11" s="42">
        <v>9</v>
      </c>
      <c r="G11" s="42">
        <v>10</v>
      </c>
      <c r="H11" s="42">
        <v>10</v>
      </c>
      <c r="I11" s="34">
        <f t="shared" ref="I11" si="0">(F11+G11+H11)/3</f>
        <v>9.6666666666666661</v>
      </c>
      <c r="J11" s="34">
        <f t="shared" ref="J11" si="1">_xlfn.STDEV.S(F11:H11)</f>
        <v>0.57735026918962573</v>
      </c>
      <c r="K11" s="35">
        <f t="shared" ref="K11" si="2">J11/I11*100</f>
        <v>5.972588991616818</v>
      </c>
      <c r="L11" s="36">
        <v>444820</v>
      </c>
      <c r="O11" s="15"/>
      <c r="P11" s="15"/>
    </row>
    <row r="12" spans="1:16" s="14" customFormat="1" ht="42" customHeight="1" x14ac:dyDescent="0.25">
      <c r="A12" s="43">
        <v>2</v>
      </c>
      <c r="B12" s="44" t="s">
        <v>25</v>
      </c>
      <c r="C12" s="41" t="s">
        <v>20</v>
      </c>
      <c r="D12" s="31" t="s">
        <v>21</v>
      </c>
      <c r="E12" s="45">
        <v>46</v>
      </c>
      <c r="F12" s="42">
        <v>850</v>
      </c>
      <c r="G12" s="42">
        <v>893</v>
      </c>
      <c r="H12" s="42">
        <v>876</v>
      </c>
      <c r="I12" s="34">
        <f t="shared" ref="I12" si="3">(F12+G12+H12)/3</f>
        <v>873</v>
      </c>
      <c r="J12" s="34">
        <f t="shared" ref="J12" si="4">_xlfn.STDEV.S(F12:H12)</f>
        <v>21.656407827707714</v>
      </c>
      <c r="K12" s="35">
        <f t="shared" ref="K12" si="5">J12/I12*100</f>
        <v>2.4806881818680084</v>
      </c>
      <c r="L12" s="36">
        <f t="shared" ref="L12" si="6">E12*I12</f>
        <v>40158</v>
      </c>
      <c r="O12" s="15"/>
      <c r="P12" s="15"/>
    </row>
    <row r="13" spans="1:16" s="16" customFormat="1" ht="28.5" customHeight="1" x14ac:dyDescent="0.25">
      <c r="A13" s="33"/>
      <c r="B13" s="77" t="s">
        <v>16</v>
      </c>
      <c r="C13" s="77"/>
      <c r="D13" s="37"/>
      <c r="E13" s="38"/>
      <c r="F13" s="39"/>
      <c r="G13" s="39"/>
      <c r="H13" s="39"/>
      <c r="I13" s="39"/>
      <c r="J13" s="39"/>
      <c r="K13" s="39"/>
      <c r="L13" s="39">
        <f>SUM(L11:L12)</f>
        <v>484978</v>
      </c>
      <c r="O13" s="17"/>
      <c r="P13" s="17"/>
    </row>
    <row r="14" spans="1:16" x14ac:dyDescent="0.25">
      <c r="A14" s="82" t="s">
        <v>26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O14" s="13"/>
      <c r="P14" s="13"/>
    </row>
    <row r="15" spans="1:16" ht="6" customHeight="1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O15" s="13"/>
      <c r="P15" s="13"/>
    </row>
    <row r="16" spans="1:16" s="18" customFormat="1" ht="48" customHeight="1" x14ac:dyDescent="0.2">
      <c r="A16" s="80" t="s">
        <v>15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O16" s="19"/>
      <c r="P16" s="19"/>
    </row>
    <row r="17" spans="1:16" s="18" customFormat="1" ht="8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O17" s="19"/>
      <c r="P17" s="19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4" customFormat="1" ht="20.25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O20" s="25"/>
      <c r="P20" s="25"/>
    </row>
    <row r="21" spans="1:16" s="20" customFormat="1" x14ac:dyDescent="0.25">
      <c r="B21" s="21"/>
      <c r="F21" s="8"/>
      <c r="G21" s="8"/>
      <c r="H21" s="7"/>
      <c r="I21" s="7"/>
      <c r="J21" s="8"/>
      <c r="K21" s="22"/>
      <c r="L21" s="8"/>
      <c r="O21" s="13"/>
      <c r="P21" s="13"/>
    </row>
    <row r="22" spans="1:16" ht="32.25" customHeight="1" x14ac:dyDescent="0.25">
      <c r="A22" s="78"/>
      <c r="B22" s="79"/>
      <c r="C22" s="79"/>
      <c r="D22" s="79"/>
      <c r="E22" s="79"/>
      <c r="F22" s="79"/>
      <c r="G22" s="78"/>
      <c r="H22" s="78"/>
      <c r="I22" s="78"/>
      <c r="J22" s="78"/>
      <c r="K22" s="78"/>
      <c r="L22" s="78"/>
      <c r="O22" s="13"/>
      <c r="P22" s="13"/>
    </row>
    <row r="23" spans="1:16" x14ac:dyDescent="0.25">
      <c r="A23" s="6"/>
      <c r="B23" s="12"/>
      <c r="H23" s="5"/>
      <c r="I23" s="5"/>
      <c r="K23" s="23"/>
      <c r="O23" s="13"/>
      <c r="P23" s="13"/>
    </row>
    <row r="24" spans="1:16" x14ac:dyDescent="0.25">
      <c r="A24" s="6"/>
      <c r="D24" s="26"/>
      <c r="E24" s="26"/>
      <c r="F24" s="27"/>
      <c r="G24" s="27"/>
      <c r="H24" s="28"/>
      <c r="I24" s="5"/>
      <c r="K24" s="23"/>
      <c r="O24" s="13"/>
      <c r="P24" s="13"/>
    </row>
    <row r="25" spans="1:16" x14ac:dyDescent="0.25">
      <c r="A25" s="6"/>
      <c r="B25" s="12"/>
      <c r="D25" s="26"/>
      <c r="E25" s="26"/>
      <c r="F25" s="29"/>
      <c r="G25" s="27"/>
      <c r="H25" s="28"/>
      <c r="I25" s="5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D29" s="26"/>
      <c r="E29" s="26"/>
      <c r="F29" s="27"/>
      <c r="G29" s="27"/>
      <c r="H29" s="30"/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K32" s="23"/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  <row r="48" spans="15:16" x14ac:dyDescent="0.25">
      <c r="O48" s="13"/>
      <c r="P48" s="13"/>
    </row>
  </sheetData>
  <mergeCells count="23">
    <mergeCell ref="F9:F10"/>
    <mergeCell ref="B13:C13"/>
    <mergeCell ref="A22:F22"/>
    <mergeCell ref="A16:L16"/>
    <mergeCell ref="A15:L15"/>
    <mergeCell ref="A14:L14"/>
    <mergeCell ref="G22:L22"/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2026-08-19T05:10:28Z</cp:lastPrinted>
  <dcterms:created xsi:type="dcterms:W3CDTF">2015-09-21T09:17:53Z</dcterms:created>
  <dcterms:modified xsi:type="dcterms:W3CDTF">2026-08-19T05:10:32Z</dcterms:modified>
</cp:coreProperties>
</file>