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09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9" i="1" l="1"/>
  <c r="J10" i="1"/>
  <c r="H9" i="1"/>
  <c r="H10" i="1"/>
  <c r="F9" i="1"/>
  <c r="F10" i="1"/>
  <c r="J8" i="1" l="1"/>
  <c r="J11" i="1" s="1"/>
  <c r="H8" i="1"/>
  <c r="H11" i="1" s="1"/>
  <c r="F8" i="1"/>
  <c r="F11" i="1" s="1"/>
  <c r="K12" i="1" s="1"/>
</calcChain>
</file>

<file path=xl/sharedStrings.xml><?xml version="1.0" encoding="utf-8"?>
<sst xmlns="http://schemas.openxmlformats.org/spreadsheetml/2006/main" count="31" uniqueCount="23">
  <si>
    <t>№</t>
  </si>
  <si>
    <t>Ед. изм.</t>
  </si>
  <si>
    <t xml:space="preserve">Кол-во </t>
  </si>
  <si>
    <t xml:space="preserve">Коммерческие предложения </t>
  </si>
  <si>
    <t xml:space="preserve">Цена за единицу (руб.) </t>
  </si>
  <si>
    <t xml:space="preserve">Сумма (руб.) </t>
  </si>
  <si>
    <t>уп.</t>
  </si>
  <si>
    <t>ОБОСНОВАНИЕ</t>
  </si>
  <si>
    <t>Начальная максимальная цена контракта сформирована по наименьшему значению поступивших коммерческих предложений и составляет</t>
  </si>
  <si>
    <t>КТРУ</t>
  </si>
  <si>
    <t>Торговое наименование</t>
  </si>
  <si>
    <t xml:space="preserve">расчета начальной максимальной цены контракта  в соответствии с договором на поставку лекарственных препаратов
</t>
  </si>
  <si>
    <t xml:space="preserve">Начальная (максимальная) цена Контракта определена заказчиком посредством применения метода сопоставимых рыночных цен (анализа рынка).
В адрес организаций, способных поставить требуемый товар, был отправлен запрос № 23-2/113 от 08.06.2026 г.  Поступившие коммерческие предложения отражают стоимость всего списка требуемого к поставке товара. Результаты представлены в таблице ниже.
</t>
  </si>
  <si>
    <t>Ферроцин  таблетки, 500 мг, 10 шт. - упаковки ячейковые контурные (1) - пачки картонные</t>
  </si>
  <si>
    <t>Калия йодид  таблетки, 125 мг, 10 шт. - упаковки ячейковые контурные (1) - пачки картонные</t>
  </si>
  <si>
    <t>Пентацин раствор для внутривенного введения и ингаляций, 50 мг/мл, 5 мл - ампулы (10) - пачки картонные</t>
  </si>
  <si>
    <t>21.20.23.190-000024-1-00116-0000000000000</t>
  </si>
  <si>
    <t>21.20.23.190-000001-1-00230-0000000000000</t>
  </si>
  <si>
    <t>21.20.23.190-000030-1-00030-0000000000000</t>
  </si>
  <si>
    <t>Вх. № 23-1/323</t>
  </si>
  <si>
    <t>от 10.06.2026</t>
  </si>
  <si>
    <t>Вх. № 23-1/324</t>
  </si>
  <si>
    <t>Вх. № 23-1/325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</si>
</sst>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wrapText="1" indent="1"/>
    </xf>
    <xf numFmtId="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4" fillId="0" borderId="1" xfId="1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ktru/medCard/commonInfo.html?extCode=1ee28992-bf5b-11e9-bd5d-8745dba2183d" TargetMode="External"/><Relationship Id="rId2" Type="http://schemas.openxmlformats.org/officeDocument/2006/relationships/hyperlink" Target="https://zakupki.gov.ru/epz/ktru/medCard/commonInfo.html?extCode=1eddbd54-bf5b-11e9-bd5d-23f07679c9bb" TargetMode="External"/><Relationship Id="rId1" Type="http://schemas.openxmlformats.org/officeDocument/2006/relationships/hyperlink" Target="https://zakupki.gov.ru/epz/ktru/medCard/commonInfo.html?extCode=1edaad44-bf5b-11e9-bd5d-9b149f243d5f&amp;backUrl=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A14" sqref="A14:J14"/>
    </sheetView>
  </sheetViews>
  <sheetFormatPr defaultRowHeight="15" x14ac:dyDescent="0.25"/>
  <cols>
    <col min="1" max="1" width="4.28515625" customWidth="1"/>
    <col min="2" max="2" width="32.140625" customWidth="1"/>
    <col min="3" max="3" width="4.7109375" customWidth="1"/>
    <col min="4" max="4" width="5.42578125" customWidth="1"/>
    <col min="5" max="5" width="10.140625" bestFit="1" customWidth="1"/>
    <col min="6" max="6" width="12.28515625" customWidth="1"/>
    <col min="7" max="7" width="10.140625" bestFit="1" customWidth="1"/>
    <col min="8" max="8" width="12.42578125" customWidth="1"/>
    <col min="9" max="9" width="10.140625" bestFit="1" customWidth="1"/>
    <col min="10" max="10" width="12" customWidth="1"/>
    <col min="11" max="11" width="24" customWidth="1"/>
  </cols>
  <sheetData>
    <row r="1" spans="1:11" x14ac:dyDescent="0.25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7.25" customHeight="1" x14ac:dyDescent="0.25">
      <c r="A2" s="19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51" customHeight="1" x14ac:dyDescent="0.25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42.75" customHeight="1" x14ac:dyDescent="0.25">
      <c r="A4" s="25" t="s">
        <v>0</v>
      </c>
      <c r="B4" s="24" t="s">
        <v>10</v>
      </c>
      <c r="C4" s="24" t="s">
        <v>1</v>
      </c>
      <c r="D4" s="24" t="s">
        <v>2</v>
      </c>
      <c r="E4" s="24" t="s">
        <v>3</v>
      </c>
      <c r="F4" s="24"/>
      <c r="G4" s="24"/>
      <c r="H4" s="24"/>
      <c r="I4" s="24"/>
      <c r="J4" s="24"/>
      <c r="K4" s="24" t="s">
        <v>9</v>
      </c>
    </row>
    <row r="5" spans="1:11" ht="33" customHeight="1" x14ac:dyDescent="0.25">
      <c r="A5" s="25"/>
      <c r="B5" s="24"/>
      <c r="C5" s="24"/>
      <c r="D5" s="24"/>
      <c r="E5" s="23" t="s">
        <v>19</v>
      </c>
      <c r="F5" s="23"/>
      <c r="G5" s="23" t="s">
        <v>21</v>
      </c>
      <c r="H5" s="23"/>
      <c r="I5" s="23" t="s">
        <v>22</v>
      </c>
      <c r="J5" s="23"/>
      <c r="K5" s="24"/>
    </row>
    <row r="6" spans="1:11" ht="15" customHeight="1" x14ac:dyDescent="0.25">
      <c r="A6" s="25"/>
      <c r="B6" s="24"/>
      <c r="C6" s="24"/>
      <c r="D6" s="24"/>
      <c r="E6" s="23" t="s">
        <v>20</v>
      </c>
      <c r="F6" s="23"/>
      <c r="G6" s="23" t="s">
        <v>20</v>
      </c>
      <c r="H6" s="23"/>
      <c r="I6" s="23" t="s">
        <v>20</v>
      </c>
      <c r="J6" s="23"/>
      <c r="K6" s="24"/>
    </row>
    <row r="7" spans="1:11" ht="45" x14ac:dyDescent="0.25">
      <c r="A7" s="25"/>
      <c r="B7" s="26"/>
      <c r="C7" s="24"/>
      <c r="D7" s="24"/>
      <c r="E7" s="4" t="s">
        <v>4</v>
      </c>
      <c r="F7" s="4" t="s">
        <v>5</v>
      </c>
      <c r="G7" s="4" t="s">
        <v>4</v>
      </c>
      <c r="H7" s="4" t="s">
        <v>5</v>
      </c>
      <c r="I7" s="4" t="s">
        <v>4</v>
      </c>
      <c r="J7" s="4" t="s">
        <v>5</v>
      </c>
      <c r="K7" s="26"/>
    </row>
    <row r="8" spans="1:11" ht="52.5" customHeight="1" x14ac:dyDescent="0.25">
      <c r="A8" s="15">
        <v>1</v>
      </c>
      <c r="B8" s="16" t="s">
        <v>14</v>
      </c>
      <c r="C8" s="9" t="s">
        <v>6</v>
      </c>
      <c r="D8" s="5">
        <v>2</v>
      </c>
      <c r="E8" s="13">
        <v>51.68</v>
      </c>
      <c r="F8" s="6">
        <f t="shared" ref="F8:F10" si="0">E8*D8</f>
        <v>103.36</v>
      </c>
      <c r="G8" s="14">
        <v>51.68</v>
      </c>
      <c r="H8" s="6">
        <f t="shared" ref="H8:H10" si="1">G8*D8</f>
        <v>103.36</v>
      </c>
      <c r="I8" s="10">
        <v>51.68</v>
      </c>
      <c r="J8" s="6">
        <f>I8*D8</f>
        <v>103.36</v>
      </c>
      <c r="K8" s="17" t="s">
        <v>16</v>
      </c>
    </row>
    <row r="9" spans="1:11" ht="60" customHeight="1" x14ac:dyDescent="0.25">
      <c r="A9" s="15">
        <v>2</v>
      </c>
      <c r="B9" s="16" t="s">
        <v>13</v>
      </c>
      <c r="C9" s="9" t="s">
        <v>6</v>
      </c>
      <c r="D9" s="5">
        <v>2</v>
      </c>
      <c r="E9" s="13">
        <v>352.24</v>
      </c>
      <c r="F9" s="6">
        <f t="shared" si="0"/>
        <v>704.48</v>
      </c>
      <c r="G9" s="14">
        <v>352.24</v>
      </c>
      <c r="H9" s="6">
        <f t="shared" si="1"/>
        <v>704.48</v>
      </c>
      <c r="I9" s="10">
        <v>352.24</v>
      </c>
      <c r="J9" s="6">
        <f t="shared" ref="J9:J10" si="2">I9*D9</f>
        <v>704.48</v>
      </c>
      <c r="K9" s="17" t="s">
        <v>17</v>
      </c>
    </row>
    <row r="10" spans="1:11" ht="69.75" customHeight="1" x14ac:dyDescent="0.25">
      <c r="A10" s="15">
        <v>3</v>
      </c>
      <c r="B10" s="16" t="s">
        <v>15</v>
      </c>
      <c r="C10" s="9" t="s">
        <v>6</v>
      </c>
      <c r="D10" s="5">
        <v>2</v>
      </c>
      <c r="E10" s="13">
        <v>1128.6300000000001</v>
      </c>
      <c r="F10" s="6">
        <f t="shared" si="0"/>
        <v>2257.2600000000002</v>
      </c>
      <c r="G10" s="14">
        <v>1128.6300000000001</v>
      </c>
      <c r="H10" s="6">
        <f t="shared" si="1"/>
        <v>2257.2600000000002</v>
      </c>
      <c r="I10" s="10">
        <v>1128.6300000000001</v>
      </c>
      <c r="J10" s="6">
        <f t="shared" si="2"/>
        <v>2257.2600000000002</v>
      </c>
      <c r="K10" s="17" t="s">
        <v>18</v>
      </c>
    </row>
    <row r="11" spans="1:11" ht="21" customHeight="1" x14ac:dyDescent="0.25">
      <c r="A11" s="1"/>
      <c r="B11" s="2"/>
      <c r="C11" s="2"/>
      <c r="D11" s="2"/>
      <c r="E11" s="2"/>
      <c r="F11" s="7">
        <f>SUM(F8:F10)</f>
        <v>3065.1000000000004</v>
      </c>
      <c r="G11" s="8"/>
      <c r="H11" s="7">
        <f>SUM(H8:H10)</f>
        <v>3065.1000000000004</v>
      </c>
      <c r="I11" s="8"/>
      <c r="J11" s="11">
        <f>SUM(J8:J10)</f>
        <v>3065.1000000000004</v>
      </c>
      <c r="K11" s="2"/>
    </row>
    <row r="12" spans="1:11" ht="18.75" customHeight="1" x14ac:dyDescent="0.25">
      <c r="A12" s="27" t="s">
        <v>8</v>
      </c>
      <c r="B12" s="27"/>
      <c r="C12" s="27"/>
      <c r="D12" s="27"/>
      <c r="E12" s="27"/>
      <c r="F12" s="27"/>
      <c r="G12" s="27"/>
      <c r="H12" s="27"/>
      <c r="I12" s="27"/>
      <c r="J12" s="27"/>
      <c r="K12" s="12">
        <f>F11</f>
        <v>3065.1000000000004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3"/>
    </row>
  </sheetData>
  <mergeCells count="17">
    <mergeCell ref="A12:J12"/>
    <mergeCell ref="A14:J14"/>
    <mergeCell ref="K4:K7"/>
    <mergeCell ref="G5:H5"/>
    <mergeCell ref="I5:J5"/>
    <mergeCell ref="A1:K1"/>
    <mergeCell ref="A2:K2"/>
    <mergeCell ref="A3:K3"/>
    <mergeCell ref="E5:F5"/>
    <mergeCell ref="E6:F6"/>
    <mergeCell ref="G6:H6"/>
    <mergeCell ref="I6:J6"/>
    <mergeCell ref="E4:J4"/>
    <mergeCell ref="A4:A7"/>
    <mergeCell ref="B4:B7"/>
    <mergeCell ref="C4:C7"/>
    <mergeCell ref="D4:D7"/>
  </mergeCells>
  <hyperlinks>
    <hyperlink ref="K8" r:id="rId1" display="https://zakupki.gov.ru/epz/ktru/medCard/commonInfo.html?extCode=1edaad44-bf5b-11e9-bd5d-9b149f243d5f&amp;backUrl="/>
    <hyperlink ref="K9" r:id="rId2" display="https://zakupki.gov.ru/epz/ktru/medCard/commonInfo.html?extCode=1eddbd54-bf5b-11e9-bd5d-23f07679c9bb"/>
    <hyperlink ref="K10" r:id="rId3" display="https://zakupki.gov.ru/epz/ktru/medCard/commonInfo.html?extCode=1ee28992-bf5b-11e9-bd5d-8745dba2183d"/>
  </hyperlinks>
  <pageMargins left="0.25" right="0.25" top="0.75" bottom="0.75" header="0.3" footer="0.3"/>
  <pageSetup paperSize="9" scale="9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Arcerm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Ирина Андреевна</dc:creator>
  <cp:lastModifiedBy>Кизюрина Алена Алексеевна</cp:lastModifiedBy>
  <cp:lastPrinted>2025-09-15T17:15:01Z</cp:lastPrinted>
  <dcterms:created xsi:type="dcterms:W3CDTF">2021-04-07T08:30:40Z</dcterms:created>
  <dcterms:modified xsi:type="dcterms:W3CDTF">2026-06-15T11:48:42Z</dcterms:modified>
</cp:coreProperties>
</file>