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_tolstov.MININT-AA1C4TG\Desktop\ЗАКУПКИ\КОНКУРЕНТНЫЕ\в работе\КБ017-44-26 с увенирная продукция 1 ЕАТ\"/>
    </mc:Choice>
  </mc:AlternateContent>
  <xr:revisionPtr revIDLastSave="0" documentId="13_ncr:1_{8B5EC154-C232-44A3-AC82-B328609D3F3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НМЦК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7" l="1"/>
  <c r="F13" i="7"/>
  <c r="E13" i="7"/>
  <c r="K12" i="7"/>
  <c r="H12" i="7"/>
  <c r="I12" i="7" s="1"/>
  <c r="J12" i="7" s="1"/>
  <c r="K14" i="7" l="1"/>
  <c r="H11" i="7"/>
  <c r="I11" i="7" s="1"/>
  <c r="J11" i="7" s="1"/>
  <c r="K11" i="7"/>
  <c r="K13" i="7" l="1"/>
  <c r="H13" i="7" l="1"/>
  <c r="I13" i="7" s="1"/>
  <c r="J13" i="7" s="1"/>
</calcChain>
</file>

<file path=xl/sharedStrings.xml><?xml version="1.0" encoding="utf-8"?>
<sst xmlns="http://schemas.openxmlformats.org/spreadsheetml/2006/main" count="26" uniqueCount="25">
  <si>
    <t>№ п/п</t>
  </si>
  <si>
    <t>Среднее квадратичное отклонение</t>
  </si>
  <si>
    <t>Средняя арифметическая цена за единицу &lt;ц&gt;</t>
  </si>
  <si>
    <t>Коэффициент вариации цен V (%) (не должен превышать 33%)</t>
  </si>
  <si>
    <t xml:space="preserve">Расчет НМЦК осуществляется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
</t>
  </si>
  <si>
    <t>НМЦК определяемая методом сопоставимых рыночных цен (анализа рынка)</t>
  </si>
  <si>
    <t xml:space="preserve">Обоснование начальной (максимальной) цены контракта </t>
  </si>
  <si>
    <t>Наименование товара (работы, услуги)</t>
  </si>
  <si>
    <t xml:space="preserve">Ед. изм.
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</si>
  <si>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</si>
  <si>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</si>
  <si>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</si>
  <si>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ИТОГО</t>
  </si>
  <si>
    <t xml:space="preserve">Предложение 1 </t>
  </si>
  <si>
    <t>Предложение 2</t>
  </si>
  <si>
    <t xml:space="preserve">Предложение 3 </t>
  </si>
  <si>
    <t>Ручка шариковая автоматическая</t>
  </si>
  <si>
    <t>Шт.</t>
  </si>
  <si>
    <t>Начальная сумма цен единиц товаров</t>
  </si>
  <si>
    <t>1.1.</t>
  </si>
  <si>
    <t xml:space="preserve">Предмет закупки: Поставка сувенирной продукции </t>
  </si>
  <si>
    <t>Поставка сувенирной продукции, в составе:</t>
  </si>
  <si>
    <t>1.2.</t>
  </si>
  <si>
    <t>Ежедневник (блокнот)</t>
  </si>
  <si>
    <t>Исходя из ценовой информации, полученной по запросу Заказчика, начальная сумма цен единиц товаров – 1200 (одна тысяча двести) рублей 00 копеек.
Максимальное значение цены контракта составляет: 100 000 (сто тысяч) рублей 00 копеек 
Точный объем Заказчиком не определен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</si>
</sst>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d/m;@"/>
  </numFmts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u/>
      <sz val="12"/>
      <color theme="1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4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/>
    </xf>
    <xf numFmtId="4" fontId="7" fillId="2" borderId="1" xfId="0" applyNumberFormat="1" applyFont="1" applyFill="1" applyBorder="1" applyAlignment="1">
      <alignment horizontal="center"/>
    </xf>
    <xf numFmtId="3" fontId="2" fillId="2" borderId="0" xfId="0" applyNumberFormat="1" applyFont="1" applyFill="1"/>
    <xf numFmtId="0" fontId="2" fillId="2" borderId="0" xfId="0" applyFont="1" applyFill="1"/>
    <xf numFmtId="0" fontId="10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3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4" fontId="2" fillId="0" borderId="0" xfId="1" applyFont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8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7</xdr:row>
      <xdr:rowOff>142875</xdr:rowOff>
    </xdr:from>
    <xdr:to>
      <xdr:col>8</xdr:col>
      <xdr:colOff>936945</xdr:colOff>
      <xdr:row>7</xdr:row>
      <xdr:rowOff>551342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2181225"/>
          <a:ext cx="755970" cy="408467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7</xdr:row>
      <xdr:rowOff>200025</xdr:rowOff>
    </xdr:from>
    <xdr:to>
      <xdr:col>9</xdr:col>
      <xdr:colOff>1113647</xdr:colOff>
      <xdr:row>7</xdr:row>
      <xdr:rowOff>561975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0" y="2238375"/>
          <a:ext cx="989822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7</xdr:row>
      <xdr:rowOff>171450</xdr:rowOff>
    </xdr:from>
    <xdr:to>
      <xdr:col>10</xdr:col>
      <xdr:colOff>2628399</xdr:colOff>
      <xdr:row>7</xdr:row>
      <xdr:rowOff>514350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2209800"/>
          <a:ext cx="223787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zoomScaleNormal="80" workbookViewId="0">
      <selection activeCell="A10" sqref="A10:XFD10"/>
    </sheetView>
  </sheetViews>
  <sheetFormatPr defaultColWidth="11" defaultRowHeight="15" x14ac:dyDescent="0.25"/>
  <cols>
    <col min="1" max="1" width="9.125" style="1" customWidth="1"/>
    <col min="2" max="2" width="65.125" style="1" customWidth="1"/>
    <col min="3" max="3" width="10" style="1" customWidth="1"/>
    <col min="4" max="4" width="10.125" style="1" customWidth="1"/>
    <col min="5" max="10" width="15.625" style="1" customWidth="1"/>
    <col min="11" max="11" width="38.375" style="1" customWidth="1"/>
    <col min="12" max="16384" width="11" style="1"/>
  </cols>
  <sheetData>
    <row r="1" spans="1:14" ht="15.95" customHeight="1" x14ac:dyDescent="0.3">
      <c r="B1" s="29" t="s">
        <v>6</v>
      </c>
      <c r="C1" s="30"/>
      <c r="D1" s="30"/>
      <c r="E1" s="30"/>
      <c r="F1" s="30"/>
      <c r="G1" s="30"/>
      <c r="H1" s="30"/>
      <c r="I1" s="30"/>
      <c r="J1" s="30"/>
      <c r="K1" s="30"/>
    </row>
    <row r="2" spans="1:14" ht="15.9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4" ht="21.95" customHeight="1" x14ac:dyDescent="0.25">
      <c r="A3" s="28" t="s">
        <v>20</v>
      </c>
      <c r="B3" s="27"/>
      <c r="C3" s="27"/>
      <c r="D3" s="27"/>
      <c r="E3" s="27"/>
      <c r="F3" s="27"/>
      <c r="G3" s="4"/>
      <c r="H3" s="4"/>
      <c r="I3" s="4"/>
      <c r="J3" s="4"/>
      <c r="K3" s="4"/>
    </row>
    <row r="4" spans="1:14" ht="15.9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5.9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4" ht="49.5" customHeight="1" x14ac:dyDescent="0.25">
      <c r="A6" s="31" t="s">
        <v>0</v>
      </c>
      <c r="B6" s="31" t="s">
        <v>7</v>
      </c>
      <c r="C6" s="31" t="s">
        <v>8</v>
      </c>
      <c r="D6" s="31" t="s">
        <v>9</v>
      </c>
      <c r="E6" s="31" t="s">
        <v>10</v>
      </c>
      <c r="F6" s="31"/>
      <c r="G6" s="31"/>
      <c r="H6" s="31" t="s">
        <v>11</v>
      </c>
      <c r="I6" s="31"/>
      <c r="J6" s="31"/>
      <c r="K6" s="5" t="s">
        <v>5</v>
      </c>
    </row>
    <row r="7" spans="1:14" ht="111" customHeight="1" x14ac:dyDescent="0.25">
      <c r="A7" s="31"/>
      <c r="B7" s="31"/>
      <c r="C7" s="31"/>
      <c r="D7" s="31"/>
      <c r="E7" s="31"/>
      <c r="F7" s="31"/>
      <c r="G7" s="31"/>
      <c r="H7" s="32" t="s">
        <v>2</v>
      </c>
      <c r="I7" s="5" t="s">
        <v>1</v>
      </c>
      <c r="J7" s="5" t="s">
        <v>3</v>
      </c>
      <c r="K7" s="6" t="s">
        <v>4</v>
      </c>
    </row>
    <row r="8" spans="1:14" ht="60" customHeight="1" x14ac:dyDescent="0.25">
      <c r="A8" s="31"/>
      <c r="B8" s="31"/>
      <c r="C8" s="31"/>
      <c r="D8" s="31"/>
      <c r="E8" s="7" t="s">
        <v>13</v>
      </c>
      <c r="F8" s="7" t="s">
        <v>14</v>
      </c>
      <c r="G8" s="5" t="s">
        <v>15</v>
      </c>
      <c r="H8" s="33"/>
      <c r="I8" s="8"/>
      <c r="J8" s="8"/>
      <c r="K8" s="8"/>
    </row>
    <row r="9" spans="1:14" ht="15.95" customHeight="1" x14ac:dyDescent="0.25">
      <c r="A9" s="5">
        <v>1</v>
      </c>
      <c r="B9" s="5">
        <v>2</v>
      </c>
      <c r="C9" s="5">
        <v>4</v>
      </c>
      <c r="D9" s="5">
        <v>5</v>
      </c>
      <c r="E9" s="5">
        <v>6</v>
      </c>
      <c r="F9" s="5">
        <v>7</v>
      </c>
      <c r="G9" s="5">
        <v>8</v>
      </c>
      <c r="H9" s="5">
        <v>9</v>
      </c>
      <c r="I9" s="5">
        <v>10</v>
      </c>
      <c r="J9" s="5">
        <v>11</v>
      </c>
      <c r="K9" s="5">
        <v>12</v>
      </c>
    </row>
    <row r="10" spans="1:14" ht="26.1" customHeight="1" x14ac:dyDescent="0.25">
      <c r="A10" s="5">
        <v>1</v>
      </c>
      <c r="B10" s="9" t="s">
        <v>21</v>
      </c>
      <c r="C10" s="5"/>
      <c r="D10" s="5"/>
      <c r="E10" s="10"/>
      <c r="F10" s="10"/>
      <c r="G10" s="10"/>
      <c r="H10" s="11"/>
      <c r="I10" s="11"/>
      <c r="J10" s="11"/>
      <c r="K10" s="11"/>
      <c r="N10" s="2"/>
    </row>
    <row r="11" spans="1:14" s="16" customFormat="1" x14ac:dyDescent="0.25">
      <c r="A11" s="24" t="s">
        <v>19</v>
      </c>
      <c r="B11" s="23" t="s">
        <v>16</v>
      </c>
      <c r="C11" s="40" t="s">
        <v>17</v>
      </c>
      <c r="D11" s="17">
        <v>1</v>
      </c>
      <c r="E11" s="18">
        <v>300</v>
      </c>
      <c r="F11" s="18">
        <v>320</v>
      </c>
      <c r="G11" s="18">
        <v>350</v>
      </c>
      <c r="H11" s="11">
        <f t="shared" ref="H11:H13" si="0">AVERAGE(E11:G11)</f>
        <v>323.33333333333331</v>
      </c>
      <c r="I11" s="11">
        <f t="shared" ref="I11:I13" si="1">(((E11-H11)^2+(F11-H11)^2+(G11-H11)^2)/2)^(1/2)</f>
        <v>25.16611478423583</v>
      </c>
      <c r="J11" s="11">
        <f t="shared" ref="J11:J13" si="2">I11/H11*100</f>
        <v>7.7833344693512885</v>
      </c>
      <c r="K11" s="11">
        <f t="shared" ref="K11" si="3">AVERAGE(E11:G11)</f>
        <v>323.33333333333331</v>
      </c>
      <c r="L11" s="15"/>
    </row>
    <row r="12" spans="1:14" s="16" customFormat="1" x14ac:dyDescent="0.25">
      <c r="A12" s="24" t="s">
        <v>22</v>
      </c>
      <c r="B12" s="23" t="s">
        <v>23</v>
      </c>
      <c r="C12" s="40" t="s">
        <v>17</v>
      </c>
      <c r="D12" s="17">
        <v>1</v>
      </c>
      <c r="E12" s="18">
        <v>900</v>
      </c>
      <c r="F12" s="18">
        <v>940</v>
      </c>
      <c r="G12" s="18">
        <v>1000</v>
      </c>
      <c r="H12" s="11">
        <f t="shared" ref="H12" si="4">AVERAGE(E12:G12)</f>
        <v>946.66666666666663</v>
      </c>
      <c r="I12" s="11">
        <f t="shared" ref="I12" si="5">(((E12-H12)^2+(F12-H12)^2+(G12-H12)^2)/2)^(1/2)</f>
        <v>50.332229568471661</v>
      </c>
      <c r="J12" s="11">
        <f t="shared" ref="J12" si="6">I12/H12*100</f>
        <v>5.3167848135709503</v>
      </c>
      <c r="K12" s="11">
        <f t="shared" ref="K12" si="7">AVERAGE(E12:G12)</f>
        <v>946.66666666666663</v>
      </c>
      <c r="L12" s="15"/>
    </row>
    <row r="13" spans="1:14" ht="15.75" x14ac:dyDescent="0.25">
      <c r="A13" s="12" t="s">
        <v>12</v>
      </c>
      <c r="B13" s="13"/>
      <c r="C13" s="5"/>
      <c r="D13" s="5"/>
      <c r="E13" s="10">
        <f>SUM(E11:E12)</f>
        <v>1200</v>
      </c>
      <c r="F13" s="10">
        <f>SUM(F11:F12)</f>
        <v>1260</v>
      </c>
      <c r="G13" s="10">
        <f>SUM(G11:G12)</f>
        <v>1350</v>
      </c>
      <c r="H13" s="11">
        <f t="shared" si="0"/>
        <v>1270</v>
      </c>
      <c r="I13" s="11">
        <f t="shared" si="1"/>
        <v>75.498344352707491</v>
      </c>
      <c r="J13" s="11">
        <f t="shared" si="2"/>
        <v>5.9447515238352358</v>
      </c>
      <c r="K13" s="11">
        <f>AVERAGE(E13:G13)</f>
        <v>1270</v>
      </c>
      <c r="L13" s="3"/>
    </row>
    <row r="14" spans="1:14" ht="15.75" x14ac:dyDescent="0.25">
      <c r="A14" s="34" t="s">
        <v>18</v>
      </c>
      <c r="B14" s="35"/>
      <c r="C14" s="35"/>
      <c r="D14" s="35"/>
      <c r="E14" s="35"/>
      <c r="F14" s="35"/>
      <c r="G14" s="35"/>
      <c r="H14" s="35"/>
      <c r="I14" s="35"/>
      <c r="J14" s="36"/>
      <c r="K14" s="14">
        <f>AVERAGE(E13)</f>
        <v>1200</v>
      </c>
    </row>
    <row r="15" spans="1:14" ht="15.75" customHeight="1" x14ac:dyDescent="0.25">
      <c r="A15" s="37" t="s">
        <v>24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</row>
    <row r="16" spans="1:14" ht="55.5" customHeight="1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2" ht="15.75" x14ac:dyDescent="0.25">
      <c r="A17" s="19"/>
      <c r="B17" s="20"/>
      <c r="C17" s="21"/>
      <c r="D17"/>
      <c r="E17"/>
      <c r="F17"/>
      <c r="G17" s="22"/>
      <c r="H17"/>
    </row>
    <row r="18" spans="1:12" ht="15.75" x14ac:dyDescent="0.25">
      <c r="A18" s="20"/>
      <c r="B18" s="20"/>
      <c r="C18" s="20"/>
      <c r="D18" s="20"/>
      <c r="E18" s="20"/>
      <c r="F18" s="20"/>
      <c r="G18" s="20"/>
      <c r="H18" s="21"/>
    </row>
    <row r="19" spans="1:12" ht="15.75" x14ac:dyDescent="0.25">
      <c r="A19" s="20"/>
      <c r="B19" s="20"/>
      <c r="C19" s="20"/>
      <c r="D19" s="20"/>
      <c r="E19" s="20"/>
      <c r="F19" s="20"/>
      <c r="L19" s="2"/>
    </row>
    <row r="20" spans="1:12" x14ac:dyDescent="0.25">
      <c r="H20" s="3"/>
      <c r="J20" s="3"/>
    </row>
    <row r="21" spans="1:12" x14ac:dyDescent="0.25">
      <c r="G21" s="3"/>
      <c r="H21" s="3"/>
      <c r="I21" s="3"/>
    </row>
    <row r="23" spans="1:12" x14ac:dyDescent="0.25">
      <c r="B23" s="4"/>
      <c r="G23" s="2"/>
      <c r="I23" s="25"/>
    </row>
    <row r="24" spans="1:12" x14ac:dyDescent="0.25">
      <c r="I24" s="25"/>
    </row>
    <row r="25" spans="1:12" x14ac:dyDescent="0.25">
      <c r="G25" s="2"/>
      <c r="I25" s="25"/>
    </row>
    <row r="26" spans="1:12" x14ac:dyDescent="0.25">
      <c r="I26" s="25"/>
    </row>
    <row r="27" spans="1:12" x14ac:dyDescent="0.25">
      <c r="I27" s="25"/>
    </row>
    <row r="29" spans="1:12" x14ac:dyDescent="0.25">
      <c r="F29" s="25"/>
    </row>
    <row r="31" spans="1:12" ht="15.75" x14ac:dyDescent="0.25">
      <c r="F31" s="26"/>
      <c r="G31" s="27"/>
      <c r="H31" s="27"/>
      <c r="I31" s="27"/>
      <c r="J31" s="27"/>
      <c r="K31" s="27"/>
    </row>
    <row r="32" spans="1:12" ht="15.75" x14ac:dyDescent="0.25">
      <c r="F32" s="26"/>
      <c r="G32" s="27"/>
      <c r="H32" s="27"/>
      <c r="I32" s="27"/>
      <c r="J32" s="27"/>
      <c r="K32" s="27"/>
    </row>
  </sheetData>
  <mergeCells count="13">
    <mergeCell ref="F31:K31"/>
    <mergeCell ref="F32:K32"/>
    <mergeCell ref="A3:F3"/>
    <mergeCell ref="B1:K1"/>
    <mergeCell ref="A6:A8"/>
    <mergeCell ref="B6:B8"/>
    <mergeCell ref="C6:C8"/>
    <mergeCell ref="D6:D8"/>
    <mergeCell ref="E6:G7"/>
    <mergeCell ref="H6:J6"/>
    <mergeCell ref="H7:H8"/>
    <mergeCell ref="A14:J14"/>
    <mergeCell ref="A15:K16"/>
  </mergeCells>
  <phoneticPr fontId="5" type="noConversion"/>
  <pageMargins left="0.7" right="0.7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Ангелина</dc:creator>
  <cp:lastModifiedBy>Толстов Михаил Андреевич</cp:lastModifiedBy>
  <cp:lastPrinted>2026-04-14T09:41:45Z</cp:lastPrinted>
  <dcterms:created xsi:type="dcterms:W3CDTF">2018-07-10T07:47:09Z</dcterms:created>
  <dcterms:modified xsi:type="dcterms:W3CDTF">2026-08-14T08:02:57Z</dcterms:modified>
</cp:coreProperties>
</file>