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L15" i="1" s="1"/>
  <c r="K15" i="1" l="1"/>
  <c r="J14" i="1"/>
  <c r="I14" i="1"/>
  <c r="H14" i="1"/>
  <c r="L14" i="1" s="1"/>
  <c r="K14" i="1" l="1"/>
  <c r="J13" i="1"/>
  <c r="I13" i="1"/>
  <c r="H13" i="1"/>
  <c r="L13" i="1" s="1"/>
  <c r="L16" i="1" s="1"/>
  <c r="K13" i="1" l="1"/>
</calcChain>
</file>

<file path=xl/sharedStrings.xml><?xml version="1.0" encoding="utf-8"?>
<sst xmlns="http://schemas.openxmlformats.org/spreadsheetml/2006/main" count="31" uniqueCount="29">
  <si>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</si>
  <si>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</si>
  <si>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</si>
  <si>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</si>
  <si>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</si>
  <si>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</si>
  <si>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</si>
  <si>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</si>
  <si>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</si>
  <si>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</si>
  <si>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</si>
  <si>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</si>
  <si>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</si>
  <si>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</si>
  <si>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шт</t>
  </si>
  <si>
    <t>Ед. изм.</t>
  </si>
  <si>
    <t>Источник информации № 1</t>
  </si>
  <si>
    <t>Источник информации № 2</t>
  </si>
  <si>
    <t>Источник информации № 3</t>
  </si>
  <si>
    <t>Источник информации № 4</t>
  </si>
  <si>
    <t xml:space="preserve">Колесная опора </t>
  </si>
  <si>
    <r>
      <t xml:space="preserve">Дата подготовки обоснования НМЦК:  </t>
    </r>
    <r>
      <rPr>
        <b/>
        <sz val="12"/>
        <color theme="1"/>
        <rFont val="Times New Roman"/>
        <family val="1"/>
        <charset val="204"/>
      </rPr>
      <t>22.07.2026</t>
    </r>
  </si>
  <si>
    <t>Согласно расчету начальная (максимальная) цена контракта составляет 10 000,00 (Десять тысяч) рублей 00 копеек</t>
  </si>
  <si>
    <t xml:space="preserve">Начальная (максимальная) цена контракта  рассчитана как произведение наименьшего значения цен
 за единицу товара и количества </t>
  </si>
  <si>
    <t>Наименование, характеристики объекта 
закупки</t>
  </si>
  <si>
    <t>Газлифт для кресла (ход штока 140)</t>
  </si>
  <si>
    <t>Поставка комплектующих для ремонта офисных кресел</t>
  </si>
  <si>
    <t>Газлифт для кресла (ход штока 100)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</si>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</sst>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6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3" fontId="8" fillId="0" borderId="0" xfId="0" applyNumberFormat="1" applyFont="1"/>
    <xf numFmtId="0" fontId="2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0" fontId="8" fillId="0" borderId="0" xfId="0" applyFont="1" applyFill="1"/>
    <xf numFmtId="2" fontId="7" fillId="2" borderId="2" xfId="1" applyNumberFormat="1" applyFont="1" applyFill="1" applyBorder="1" applyAlignment="1">
      <alignment horizontal="center" vertical="center" wrapText="1"/>
    </xf>
    <xf numFmtId="165" fontId="6" fillId="2" borderId="6" xfId="1" applyNumberFormat="1" applyFont="1" applyFill="1" applyBorder="1" applyAlignment="1">
      <alignment horizontal="center" vertical="center" wrapText="1"/>
    </xf>
    <xf numFmtId="165" fontId="7" fillId="2" borderId="10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7" zoomScale="115" zoomScaleNormal="115" workbookViewId="0">
      <selection activeCell="M18" sqref="M18"/>
    </sheetView>
  </sheetViews>
  <sheetFormatPr defaultColWidth="9.140625" defaultRowHeight="15" x14ac:dyDescent="0.25"/>
  <cols>
    <col min="1" max="1" width="19.42578125" style="5" customWidth="1"/>
    <col min="2" max="2" width="7.7109375" style="5" customWidth="1"/>
    <col min="3" max="3" width="7.140625" style="5" customWidth="1"/>
    <col min="4" max="5" width="14.42578125" style="5" customWidth="1"/>
    <col min="6" max="7" width="14" style="5" customWidth="1"/>
    <col min="8" max="8" width="11.5703125" style="5" customWidth="1"/>
    <col min="9" max="9" width="9.7109375" style="5" customWidth="1"/>
    <col min="10" max="10" width="9.42578125" style="5" customWidth="1"/>
    <col min="11" max="11" width="10" style="5" customWidth="1"/>
    <col min="12" max="12" width="11.85546875" style="5" customWidth="1"/>
    <col min="13" max="13" width="15.7109375" style="5" bestFit="1" customWidth="1"/>
    <col min="14" max="15" width="17.5703125" style="5" customWidth="1"/>
    <col min="16" max="16" width="16.42578125" style="5" customWidth="1"/>
    <col min="17" max="16384" width="9.140625" style="5"/>
  </cols>
  <sheetData>
    <row r="1" spans="1:14" ht="25.35" customHeight="1" x14ac:dyDescent="0.25">
      <c r="I1" s="25"/>
      <c r="J1" s="25"/>
      <c r="K1" s="25"/>
      <c r="L1" s="25"/>
    </row>
    <row r="2" spans="1:14" ht="53.85" customHeight="1" x14ac:dyDescent="0.25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20.25" customHeight="1" x14ac:dyDescent="0.25">
      <c r="A4" s="42" t="s">
        <v>10</v>
      </c>
      <c r="B4" s="43"/>
      <c r="C4" s="43"/>
      <c r="D4" s="44" t="s">
        <v>26</v>
      </c>
      <c r="E4" s="45"/>
      <c r="F4" s="45"/>
      <c r="G4" s="45"/>
      <c r="H4" s="45"/>
      <c r="I4" s="45"/>
      <c r="J4" s="45"/>
      <c r="K4" s="45"/>
      <c r="L4" s="46"/>
    </row>
    <row r="5" spans="1:14" ht="29.25" customHeight="1" x14ac:dyDescent="0.25">
      <c r="A5" s="42" t="s">
        <v>11</v>
      </c>
      <c r="B5" s="43"/>
      <c r="C5" s="43"/>
      <c r="D5" s="47" t="s">
        <v>9</v>
      </c>
      <c r="E5" s="47"/>
      <c r="F5" s="47"/>
      <c r="G5" s="47"/>
      <c r="H5" s="47"/>
      <c r="I5" s="47"/>
      <c r="J5" s="47"/>
      <c r="K5" s="47"/>
      <c r="L5" s="47"/>
    </row>
    <row r="6" spans="1:14" ht="53.25" customHeight="1" x14ac:dyDescent="0.25">
      <c r="A6" s="42" t="s">
        <v>12</v>
      </c>
      <c r="B6" s="43"/>
      <c r="C6" s="43"/>
      <c r="D6" s="48" t="s">
        <v>28</v>
      </c>
      <c r="E6" s="47"/>
      <c r="F6" s="47"/>
      <c r="G6" s="47"/>
      <c r="H6" s="47"/>
      <c r="I6" s="47"/>
      <c r="J6" s="47"/>
      <c r="K6" s="47"/>
      <c r="L6" s="47"/>
    </row>
    <row r="7" spans="1:14" ht="33.75" customHeight="1" x14ac:dyDescent="0.25">
      <c r="A7" s="43" t="s">
        <v>0</v>
      </c>
      <c r="B7" s="43"/>
      <c r="C7" s="43"/>
      <c r="D7" s="44" t="s">
        <v>22</v>
      </c>
      <c r="E7" s="45"/>
      <c r="F7" s="45"/>
      <c r="G7" s="45"/>
      <c r="H7" s="45"/>
      <c r="I7" s="45"/>
      <c r="J7" s="45"/>
      <c r="K7" s="45"/>
      <c r="L7" s="46"/>
    </row>
    <row r="8" spans="1:14" ht="21" customHeight="1" x14ac:dyDescent="0.25">
      <c r="A8" s="38" t="s">
        <v>21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40"/>
    </row>
    <row r="9" spans="1:14" ht="15.75" x14ac:dyDescent="0.25">
      <c r="A9" s="50" t="s">
        <v>1</v>
      </c>
      <c r="B9" s="50"/>
      <c r="C9" s="50"/>
      <c r="D9" s="50"/>
      <c r="E9" s="50"/>
      <c r="F9" s="7"/>
      <c r="G9" s="7"/>
    </row>
    <row r="10" spans="1:14" ht="2.25" customHeight="1" x14ac:dyDescent="0.25"/>
    <row r="11" spans="1:14" ht="75.75" customHeight="1" x14ac:dyDescent="0.25">
      <c r="A11" s="28" t="s">
        <v>24</v>
      </c>
      <c r="B11" s="28" t="s">
        <v>15</v>
      </c>
      <c r="C11" s="28" t="s">
        <v>2</v>
      </c>
      <c r="D11" s="49" t="s">
        <v>6</v>
      </c>
      <c r="E11" s="49"/>
      <c r="F11" s="49"/>
      <c r="G11" s="49"/>
      <c r="H11" s="28" t="s">
        <v>3</v>
      </c>
      <c r="I11" s="28" t="s">
        <v>4</v>
      </c>
      <c r="J11" s="28" t="s">
        <v>8</v>
      </c>
      <c r="K11" s="28" t="s">
        <v>7</v>
      </c>
      <c r="L11" s="26" t="s">
        <v>5</v>
      </c>
    </row>
    <row r="12" spans="1:14" ht="38.25" customHeight="1" x14ac:dyDescent="0.25">
      <c r="A12" s="35"/>
      <c r="B12" s="27"/>
      <c r="C12" s="27"/>
      <c r="D12" s="9" t="s">
        <v>16</v>
      </c>
      <c r="E12" s="10" t="s">
        <v>17</v>
      </c>
      <c r="F12" s="10" t="s">
        <v>18</v>
      </c>
      <c r="G12" s="10" t="s">
        <v>19</v>
      </c>
      <c r="H12" s="27"/>
      <c r="I12" s="27"/>
      <c r="J12" s="27"/>
      <c r="K12" s="27"/>
      <c r="L12" s="27"/>
    </row>
    <row r="13" spans="1:14" ht="30" customHeight="1" x14ac:dyDescent="0.25">
      <c r="A13" s="22" t="s">
        <v>20</v>
      </c>
      <c r="B13" s="11" t="s">
        <v>14</v>
      </c>
      <c r="C13" s="11">
        <v>35</v>
      </c>
      <c r="D13" s="12">
        <v>80</v>
      </c>
      <c r="E13" s="13">
        <v>100</v>
      </c>
      <c r="F13" s="14">
        <v>110</v>
      </c>
      <c r="G13" s="14">
        <v>100.34</v>
      </c>
      <c r="H13" s="2">
        <f>SMALL(D13:G13,1)</f>
        <v>80</v>
      </c>
      <c r="I13" s="3">
        <f>ROUND(AVERAGE(D13:G13),2)</f>
        <v>97.59</v>
      </c>
      <c r="J13" s="3">
        <f>STDEV(D13:G13)</f>
        <v>12.606700599284453</v>
      </c>
      <c r="K13" s="4">
        <f t="shared" ref="K13" si="0">J13/I13*100</f>
        <v>12.91802500182852</v>
      </c>
      <c r="L13" s="6">
        <f>H13*C13</f>
        <v>2800</v>
      </c>
      <c r="M13" s="18"/>
      <c r="N13" s="18"/>
    </row>
    <row r="14" spans="1:14" ht="30" x14ac:dyDescent="0.25">
      <c r="A14" s="23" t="s">
        <v>25</v>
      </c>
      <c r="B14" s="11" t="s">
        <v>14</v>
      </c>
      <c r="C14" s="11">
        <v>2</v>
      </c>
      <c r="D14" s="15">
        <v>800</v>
      </c>
      <c r="E14" s="16">
        <v>950</v>
      </c>
      <c r="F14" s="17">
        <v>1099</v>
      </c>
      <c r="G14" s="17">
        <v>1044</v>
      </c>
      <c r="H14" s="2">
        <f>SMALL(D14:G14,1)</f>
        <v>800</v>
      </c>
      <c r="I14" s="3">
        <f>ROUND(AVERAGE(D14:G14),2)</f>
        <v>973.25</v>
      </c>
      <c r="J14" s="3">
        <f>STDEV(D14:G14)</f>
        <v>130.8622048823367</v>
      </c>
      <c r="K14" s="4">
        <f t="shared" ref="K14" si="1">J14/I14*100</f>
        <v>13.445898266872511</v>
      </c>
      <c r="L14" s="6">
        <f>H14*C14</f>
        <v>1600</v>
      </c>
      <c r="M14" s="18"/>
      <c r="N14" s="18"/>
    </row>
    <row r="15" spans="1:14" ht="35.25" customHeight="1" x14ac:dyDescent="0.25">
      <c r="A15" s="24" t="s">
        <v>27</v>
      </c>
      <c r="B15" s="11" t="s">
        <v>14</v>
      </c>
      <c r="C15" s="11">
        <v>7</v>
      </c>
      <c r="D15" s="12">
        <v>800</v>
      </c>
      <c r="E15" s="13">
        <v>950</v>
      </c>
      <c r="F15" s="14">
        <v>970</v>
      </c>
      <c r="G15" s="14">
        <v>807</v>
      </c>
      <c r="H15" s="2">
        <f>SMALL(D15:G15,1)</f>
        <v>800</v>
      </c>
      <c r="I15" s="3">
        <f>ROUND(AVERAGE(D15:G15),2)</f>
        <v>881.75</v>
      </c>
      <c r="J15" s="3">
        <f>STDEV(D15:G15)</f>
        <v>90.768478375847337</v>
      </c>
      <c r="K15" s="19">
        <f t="shared" ref="K15" si="2">J15/I15*100</f>
        <v>10.29412853709638</v>
      </c>
      <c r="L15" s="6">
        <f>H15*C15</f>
        <v>5600</v>
      </c>
      <c r="M15" s="18"/>
      <c r="N15" s="18"/>
    </row>
    <row r="16" spans="1:14" x14ac:dyDescent="0.25">
      <c r="A16" s="29" t="s">
        <v>23</v>
      </c>
      <c r="B16" s="30"/>
      <c r="C16" s="30"/>
      <c r="D16" s="30"/>
      <c r="E16" s="30"/>
      <c r="F16" s="30"/>
      <c r="G16" s="30"/>
      <c r="H16" s="30"/>
      <c r="I16" s="30"/>
      <c r="J16" s="30"/>
      <c r="K16" s="31"/>
      <c r="L16" s="21">
        <f>SUM(L13:L15)</f>
        <v>10000</v>
      </c>
      <c r="M16" s="18"/>
      <c r="N16" s="18"/>
    </row>
    <row r="17" spans="1:16" ht="30.6" customHeight="1" x14ac:dyDescent="0.25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20"/>
      <c r="M17" s="18"/>
      <c r="N17" s="18"/>
    </row>
    <row r="18" spans="1:16" ht="28.35" customHeight="1" x14ac:dyDescent="0.25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8"/>
      <c r="N18" s="8"/>
      <c r="O18" s="8"/>
      <c r="P18" s="8"/>
    </row>
    <row r="19" spans="1:16" ht="22.5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N19" s="8"/>
      <c r="O19" s="8"/>
      <c r="P19" s="8"/>
    </row>
    <row r="20" spans="1:16" ht="24.75" customHeight="1" x14ac:dyDescent="0.25">
      <c r="N20" s="8"/>
      <c r="O20" s="8"/>
      <c r="P20" s="8"/>
    </row>
    <row r="23" spans="1:16" x14ac:dyDescent="0.25">
      <c r="N23" s="8"/>
      <c r="O23" s="8"/>
      <c r="P23" s="8"/>
    </row>
  </sheetData>
  <mergeCells count="23">
    <mergeCell ref="A18:L19"/>
    <mergeCell ref="A8:L8"/>
    <mergeCell ref="A2:L2"/>
    <mergeCell ref="A4:C4"/>
    <mergeCell ref="D4:L4"/>
    <mergeCell ref="A5:C5"/>
    <mergeCell ref="D5:L5"/>
    <mergeCell ref="A6:C6"/>
    <mergeCell ref="D6:L6"/>
    <mergeCell ref="A7:C7"/>
    <mergeCell ref="D11:G11"/>
    <mergeCell ref="D7:L7"/>
    <mergeCell ref="A9:E9"/>
    <mergeCell ref="H11:H12"/>
    <mergeCell ref="I11:I12"/>
    <mergeCell ref="C11:C12"/>
    <mergeCell ref="I1:L1"/>
    <mergeCell ref="L11:L12"/>
    <mergeCell ref="K11:K12"/>
    <mergeCell ref="J11:J12"/>
    <mergeCell ref="A16:K17"/>
    <mergeCell ref="A11:A12"/>
    <mergeCell ref="B11:B12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2026-07-22T07:38:05Z</cp:lastPrinted>
  <dcterms:created xsi:type="dcterms:W3CDTF">2022-01-19T11:20:17Z</dcterms:created>
  <dcterms:modified xsi:type="dcterms:W3CDTF">2026-08-17T06:52:42Z</dcterms:modified>
</cp:coreProperties>
</file>