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обосн!$A$2:$R$17</definedName>
  </definedNames>
  <calcPr calcId="145621"/>
</workbook>
</file>

<file path=xl/calcChain.xml><?xml version="1.0" encoding="utf-8"?>
<calcChain xmlns="http://schemas.openxmlformats.org/spreadsheetml/2006/main">
  <c r="R12" i="8" l="1"/>
  <c r="R14" i="8" s="1"/>
  <c r="K12" i="8" l="1"/>
  <c r="N12" i="8"/>
  <c r="O12" i="8" s="1"/>
  <c r="P12" i="8" s="1"/>
  <c r="Q12" i="8" s="1"/>
  <c r="L12" i="8"/>
  <c r="M12" i="8" l="1"/>
  <c r="Q13" i="8"/>
</calcChain>
</file>

<file path=xl/sharedStrings.xml><?xml version="1.0" encoding="utf-8"?>
<sst xmlns="http://schemas.openxmlformats.org/spreadsheetml/2006/main" count="34" uniqueCount="33">
  <si>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</si>
  <si>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</si>
  <si>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</si>
  <si>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</si>
  <si>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</si>
  <si>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</si>
  <si>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</si>
  <si>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</si>
  <si>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</si>
  <si>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</si>
  <si>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</si>
  <si>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</si>
  <si>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</si>
  <si>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</si>
  <si>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</si>
  <si>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</si>
  <si>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</si>
  <si>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</si>
  <si>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</si>
  <si>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</si>
  <si>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</si>
  <si>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</si>
  <si>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</si>
  <si>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</si>
  <si>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</si>
  <si>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Н(М)ЦК с учетом минимальной цены за единицу (руб.)</t>
  </si>
  <si>
    <t>Для обоснования начальной (максимальной) цены контракта были изучены цены функционирующего рынка Исполнителя, соотвествующего вида услуг. В целях применения данного метода использовалась информация о цене услуг, полученная по запросу заказчика.</t>
  </si>
  <si>
    <t>условная единица</t>
  </si>
  <si>
    <t xml:space="preserve"> Поставщик №1           27.08.2026г №21/019 </t>
  </si>
  <si>
    <t xml:space="preserve"> Поставщик №2           27.08.2026г 414/415</t>
  </si>
  <si>
    <t xml:space="preserve"> Поставщик №3           28.08.2026г №2808</t>
  </si>
  <si>
    <t>Дата подготовки обоснования НМЦК  28.08.2026</t>
  </si>
  <si>
    <t>Услуги по созданию и размещению на телевизионных каналах, вещающих на территории Чувашской Республики видеоматериала о Дне Знаний в ЧГПУ им. И.Я. Яковлева.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</si>
</sst>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view="pageBreakPreview" topLeftCell="A2" zoomScale="85" zoomScaleNormal="85" zoomScaleSheetLayoutView="85" workbookViewId="0">
      <selection activeCell="G14" sqref="G14"/>
    </sheetView>
  </sheetViews>
  <sheetFormatPr defaultRowHeight="12.75" x14ac:dyDescent="0.2"/>
  <cols>
    <col min="1" max="1" width="4.7109375" style="1" customWidth="1"/>
    <col min="2" max="3" width="16.85546875" style="1" customWidth="1"/>
    <col min="4" max="4" width="15" style="1" customWidth="1"/>
    <col min="5" max="5" width="5.85546875" style="1" customWidth="1"/>
    <col min="6" max="6" width="6.85546875" style="1" customWidth="1"/>
    <col min="7" max="7" width="14.28515625" style="1" customWidth="1"/>
    <col min="8" max="9" width="13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2.140625" style="1" customWidth="1"/>
    <col min="18" max="18" width="13" style="1" customWidth="1"/>
    <col min="19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18" hidden="1" x14ac:dyDescent="0.2">
      <c r="L1" s="1" t="s">
        <v>1</v>
      </c>
    </row>
    <row r="2" spans="1:18" ht="26.25" customHeight="1" x14ac:dyDescent="0.2">
      <c r="O2" s="29"/>
      <c r="P2" s="29"/>
      <c r="Q2" s="29"/>
    </row>
    <row r="3" spans="1:18" ht="44.25" customHeight="1" x14ac:dyDescent="0.2">
      <c r="A3" s="35" t="s">
        <v>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43.5" customHeight="1" x14ac:dyDescent="0.2">
      <c r="A5" s="48" t="s">
        <v>21</v>
      </c>
      <c r="B5" s="48"/>
      <c r="C5" s="48"/>
      <c r="D5" s="48"/>
      <c r="E5" s="47" t="s">
        <v>32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8" ht="28.5" customHeight="1" x14ac:dyDescent="0.2">
      <c r="A6" s="48" t="s">
        <v>14</v>
      </c>
      <c r="B6" s="48"/>
      <c r="C6" s="48"/>
      <c r="D6" s="48"/>
      <c r="E6" s="47" t="s">
        <v>23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8" ht="25.5" customHeight="1" x14ac:dyDescent="0.2">
      <c r="A7" s="41" t="s">
        <v>15</v>
      </c>
      <c r="B7" s="42"/>
      <c r="C7" s="42"/>
      <c r="D7" s="43"/>
      <c r="E7" s="37" t="s">
        <v>24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18" ht="48" customHeight="1" x14ac:dyDescent="0.2">
      <c r="A8" s="44"/>
      <c r="B8" s="45"/>
      <c r="C8" s="45"/>
      <c r="D8" s="46"/>
      <c r="E8" s="39" t="s">
        <v>26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18" ht="23.25" customHeight="1" x14ac:dyDescent="0.2">
      <c r="A9" s="30"/>
      <c r="B9" s="3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8" ht="53.25" customHeight="1" x14ac:dyDescent="0.2">
      <c r="A10" s="33" t="s">
        <v>2</v>
      </c>
      <c r="B10" s="33" t="s">
        <v>16</v>
      </c>
      <c r="C10" s="33"/>
      <c r="D10" s="33"/>
      <c r="E10" s="34" t="s">
        <v>3</v>
      </c>
      <c r="F10" s="33" t="s">
        <v>0</v>
      </c>
      <c r="G10" s="33" t="s">
        <v>4</v>
      </c>
      <c r="H10" s="33"/>
      <c r="I10" s="33"/>
      <c r="J10" s="33"/>
      <c r="K10" s="31" t="s">
        <v>5</v>
      </c>
      <c r="L10" s="31"/>
      <c r="M10" s="31"/>
      <c r="N10" s="32" t="s">
        <v>19</v>
      </c>
      <c r="O10" s="32"/>
      <c r="P10" s="32"/>
      <c r="Q10" s="32"/>
      <c r="R10" s="18"/>
    </row>
    <row r="11" spans="1:18" ht="175.5" customHeight="1" x14ac:dyDescent="0.2">
      <c r="A11" s="33"/>
      <c r="B11" s="33"/>
      <c r="C11" s="33"/>
      <c r="D11" s="33"/>
      <c r="E11" s="34"/>
      <c r="F11" s="33"/>
      <c r="G11" s="16" t="s">
        <v>28</v>
      </c>
      <c r="H11" s="16" t="s">
        <v>29</v>
      </c>
      <c r="I11" s="16" t="s">
        <v>30</v>
      </c>
      <c r="J11" s="25" t="s">
        <v>6</v>
      </c>
      <c r="K11" s="25" t="s">
        <v>7</v>
      </c>
      <c r="L11" s="24" t="s">
        <v>8</v>
      </c>
      <c r="M11" s="24" t="s">
        <v>9</v>
      </c>
      <c r="N11" s="24" t="s">
        <v>10</v>
      </c>
      <c r="O11" s="25" t="s">
        <v>11</v>
      </c>
      <c r="P11" s="25" t="s">
        <v>12</v>
      </c>
      <c r="Q11" s="25" t="s">
        <v>13</v>
      </c>
      <c r="R11" s="25" t="s">
        <v>25</v>
      </c>
    </row>
    <row r="12" spans="1:18" ht="66" customHeight="1" x14ac:dyDescent="0.2">
      <c r="A12" s="5">
        <v>1</v>
      </c>
      <c r="B12" s="49" t="s">
        <v>32</v>
      </c>
      <c r="C12" s="49"/>
      <c r="D12" s="49"/>
      <c r="E12" s="6" t="s">
        <v>27</v>
      </c>
      <c r="F12" s="5">
        <v>1</v>
      </c>
      <c r="G12" s="7">
        <v>62500</v>
      </c>
      <c r="H12" s="7">
        <v>73200</v>
      </c>
      <c r="I12" s="15">
        <v>82000</v>
      </c>
      <c r="J12" s="8">
        <v>3</v>
      </c>
      <c r="K12" s="9">
        <f>AVERAGE(G12:I12)</f>
        <v>72566.666666666672</v>
      </c>
      <c r="L12" s="10">
        <f>STDEV(G12:I12)</f>
        <v>9765.4151644122649</v>
      </c>
      <c r="M12" s="11">
        <f>L12/K12</f>
        <v>0.13457163754357737</v>
      </c>
      <c r="N12" s="17">
        <f>((F12/J12)*(SUM(G12:I12)))</f>
        <v>72566.666666666657</v>
      </c>
      <c r="O12" s="17">
        <f>N12/F12</f>
        <v>72566.666666666657</v>
      </c>
      <c r="P12" s="12">
        <f>ROUND(O12,2)</f>
        <v>72566.67</v>
      </c>
      <c r="Q12" s="13">
        <f>P12*F12</f>
        <v>72566.67</v>
      </c>
      <c r="R12" s="13">
        <f>F12*G12</f>
        <v>62500</v>
      </c>
    </row>
    <row r="13" spans="1:18" ht="21.75" customHeight="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18"/>
      <c r="L13" s="18"/>
      <c r="M13" s="14"/>
      <c r="N13" s="14"/>
      <c r="O13" s="14"/>
      <c r="P13" s="14"/>
      <c r="Q13" s="23">
        <f>SUM(Q12:Q12)</f>
        <v>72566.67</v>
      </c>
      <c r="R13" s="18"/>
    </row>
    <row r="14" spans="1:18" ht="21.75" customHeight="1" x14ac:dyDescent="0.2">
      <c r="A14" s="14" t="s">
        <v>22</v>
      </c>
      <c r="B14" s="19"/>
      <c r="C14" s="26"/>
      <c r="D14" s="26"/>
      <c r="E14" s="26"/>
      <c r="F14" s="26"/>
      <c r="G14" s="26"/>
      <c r="H14" s="26"/>
      <c r="I14" s="26"/>
      <c r="J14" s="27"/>
      <c r="K14" s="18"/>
      <c r="L14" s="18"/>
      <c r="M14" s="14"/>
      <c r="N14" s="14"/>
      <c r="O14" s="14"/>
      <c r="P14" s="14"/>
      <c r="Q14" s="23"/>
      <c r="R14" s="23">
        <f>SUM(R12:R13)</f>
        <v>62500</v>
      </c>
    </row>
    <row r="15" spans="1:18" ht="23.25" customHeight="1" x14ac:dyDescent="0.2">
      <c r="A15" s="51" t="s">
        <v>17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20"/>
    </row>
    <row r="16" spans="1:18" ht="23.25" customHeight="1" x14ac:dyDescent="0.2">
      <c r="A16" s="28" t="s">
        <v>31</v>
      </c>
      <c r="B16" s="28"/>
      <c r="C16" s="28"/>
      <c r="D16" s="28"/>
      <c r="E16" s="28"/>
      <c r="F16" s="21"/>
      <c r="G16" s="21"/>
      <c r="H16" s="21"/>
      <c r="I16" s="21"/>
      <c r="J16" s="21"/>
      <c r="K16" s="21"/>
      <c r="L16" s="22"/>
      <c r="M16" s="22"/>
      <c r="N16" s="22"/>
      <c r="O16" s="22"/>
      <c r="P16" s="22"/>
      <c r="Q16" s="22"/>
      <c r="R16" s="3"/>
    </row>
    <row r="17" spans="1:18" ht="23.25" customHeight="1" x14ac:dyDescent="0.2">
      <c r="A17" s="28" t="s">
        <v>18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1"/>
      <c r="Q17" s="4"/>
      <c r="R17" s="3"/>
    </row>
    <row r="18" spans="1:18" ht="23.25" customHeight="1" x14ac:dyDescent="0.2">
      <c r="R18" s="4"/>
    </row>
    <row r="19" spans="1:18" ht="23.25" customHeight="1" x14ac:dyDescent="0.2"/>
    <row r="20" spans="1:18" ht="23.25" customHeight="1" x14ac:dyDescent="0.2"/>
    <row r="21" spans="1:18" ht="71.25" customHeight="1" x14ac:dyDescent="0.2"/>
    <row r="22" spans="1:18" ht="28.5" customHeight="1" x14ac:dyDescent="0.2"/>
    <row r="23" spans="1:18" ht="28.5" customHeight="1" x14ac:dyDescent="0.2"/>
    <row r="24" spans="1:18" s="3" customFormat="1" ht="21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3" customFormat="1" ht="34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4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25">
    <mergeCell ref="E6:Q6"/>
    <mergeCell ref="A5:D5"/>
    <mergeCell ref="E5:Q5"/>
    <mergeCell ref="A6:D6"/>
    <mergeCell ref="A16:E16"/>
    <mergeCell ref="B10:D11"/>
    <mergeCell ref="B12:D12"/>
    <mergeCell ref="A13:J13"/>
    <mergeCell ref="A15:Q15"/>
    <mergeCell ref="A17:E17"/>
    <mergeCell ref="F17:J17"/>
    <mergeCell ref="K17:O17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A7:D8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2026-08-28T11:02:12Z</dcterms:modified>
</cp:coreProperties>
</file>