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550" yWindow="2460" windowWidth="21600" windowHeight="11385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3" i="1"/>
  <c r="H23"/>
  <c r="H22"/>
  <c r="F23"/>
  <c r="J23"/>
  <c r="J22"/>
  <c r="F22"/>
  <c r="K22"/>
  <c r="L22" s="1"/>
  <c r="N22" s="1"/>
  <c r="K15"/>
  <c r="L15" s="1"/>
  <c r="N15" s="1"/>
  <c r="K16"/>
  <c r="L16" s="1"/>
  <c r="N16" s="1"/>
  <c r="K17"/>
  <c r="L17" s="1"/>
  <c r="N17" s="1"/>
  <c r="K18"/>
  <c r="L18" s="1"/>
  <c r="N18" s="1"/>
  <c r="K19"/>
  <c r="L19" s="1"/>
  <c r="N19" s="1"/>
  <c r="K20"/>
  <c r="L20" s="1"/>
  <c r="N20" s="1"/>
  <c r="K21"/>
  <c r="L21" s="1"/>
  <c r="N21" s="1"/>
  <c r="K14"/>
  <c r="L14" s="1"/>
  <c r="N14" s="1"/>
  <c r="K9"/>
  <c r="L9" s="1"/>
  <c r="N9" s="1"/>
  <c r="K10"/>
  <c r="L10" s="1"/>
  <c r="N10" s="1"/>
  <c r="K11"/>
  <c r="L11" s="1"/>
  <c r="N11" s="1"/>
  <c r="K12"/>
  <c r="L12" s="1"/>
  <c r="N12" s="1"/>
  <c r="K8"/>
  <c r="L8" s="1"/>
  <c r="N8" s="1"/>
  <c r="H15"/>
  <c r="H16"/>
  <c r="H17"/>
  <c r="H18"/>
  <c r="H19"/>
  <c r="H20"/>
  <c r="H21"/>
  <c r="H14"/>
  <c r="H8"/>
  <c r="H9"/>
  <c r="H10"/>
  <c r="H11"/>
  <c r="H12"/>
  <c r="F15"/>
  <c r="F16"/>
  <c r="F17"/>
  <c r="F18"/>
  <c r="F19"/>
  <c r="F20"/>
  <c r="F21"/>
  <c r="F14"/>
  <c r="F8"/>
  <c r="F9"/>
  <c r="F10"/>
  <c r="F11"/>
  <c r="F12"/>
  <c r="J8"/>
  <c r="J9"/>
  <c r="J10"/>
  <c r="J11"/>
  <c r="J12"/>
  <c r="J15"/>
  <c r="J16"/>
  <c r="J17"/>
  <c r="J18"/>
  <c r="J19"/>
  <c r="J20"/>
  <c r="J21"/>
  <c r="J14"/>
  <c r="N24" l="1"/>
  <c r="M24"/>
</calcChain>
</file>

<file path=xl/sharedStrings.xml><?xml version="1.0" encoding="utf-8"?>
<sst xmlns="http://schemas.openxmlformats.org/spreadsheetml/2006/main" count="55" uniqueCount="38">
  <si>
    <t>№</t>
  </si>
  <si>
    <t>Ед. изм.</t>
  </si>
  <si>
    <t>Обоснование начальной (максимальной) цена контракта:</t>
  </si>
  <si>
    <t>Начальная цена единицы медицинского изделия (НЦЕ) с НДС</t>
  </si>
  <si>
    <t>Цена за единицу изм. с округлением  до сотых долей после запятой (руб.) с НДС</t>
  </si>
  <si>
    <t>НМЦК с НДС (п.17)</t>
  </si>
  <si>
    <t>В соответствии с п.3.20.1. Методических рекомендаций  НМЦК рассчитана с помощью стандартных функций табличного редактора EXCEL.</t>
  </si>
  <si>
    <t>В результате проведенного расчета Н(М)ЦК с НДС (п.17) составила:</t>
  </si>
  <si>
    <t>Количество</t>
  </si>
  <si>
    <t>Сумма, руб.</t>
  </si>
  <si>
    <t>Цена, руб.</t>
  </si>
  <si>
    <t>НМЦК, определенная методом сопоставимых рыночных цен (анализа рынка), с НДС с учетом выделенных лимитов</t>
  </si>
  <si>
    <t xml:space="preserve">Н(М)ЦК с НДС </t>
  </si>
  <si>
    <t>у.е</t>
  </si>
  <si>
    <t xml:space="preserve">Цена, руб./ком. предл., исх. № </t>
  </si>
  <si>
    <t>Наименование работ, товаров,услуг</t>
  </si>
  <si>
    <t>Наименование вида услуг</t>
  </si>
  <si>
    <t>Наименование расходных материалов</t>
  </si>
  <si>
    <t>шт</t>
  </si>
  <si>
    <t>Определение НМЦК произведено Заказчиком в соответствии с методическими рекомендациями по применению методов определения начальной (максимальной) цены договора, цены контракта, заключаемого с единственным поставщиком (подрядчиком, исполнителем) (утв. приказом Министерства экономического развития РФ от 2 октября 2013 г. N567) методом сопоставимых рыночных цен (анализа рынка).</t>
  </si>
  <si>
    <t>Автомобиль Фиат Дукато, гос. номер В584УС98, vin Z7G2440009S009235, год выпуска 2009.</t>
  </si>
  <si>
    <t>Стекло лобовое-замена</t>
  </si>
  <si>
    <t>Опора ДВС (лев/прав/задняя/передняя)-замена</t>
  </si>
  <si>
    <t>Патрубки охлаждения-замена</t>
  </si>
  <si>
    <t>Помпа охлаждения-замена</t>
  </si>
  <si>
    <t>Стекло заднее боковое левое-замена</t>
  </si>
  <si>
    <t>Лобовое стекло выс</t>
  </si>
  <si>
    <t>Опора ДВС задняя</t>
  </si>
  <si>
    <t>Опора ДВС левая</t>
  </si>
  <si>
    <t>Опора ДВС передняя</t>
  </si>
  <si>
    <t>Опора ДВС правая</t>
  </si>
  <si>
    <t>Помпа охл рен</t>
  </si>
  <si>
    <t>Стекло зад лев</t>
  </si>
  <si>
    <t>Кт/патрубков охл</t>
  </si>
  <si>
    <t>Запрос цен №0372100038226000148 от 18.06.2026 года размещен в ЕИС zakupki.gov.ru.</t>
  </si>
  <si>
    <t>Набор для вклейки стекла</t>
  </si>
  <si>
    <t>КП №б/н от 29.07.2026</t>
  </si>
  <si>
    <t>КП №б/н от 30.07.2026</t>
  </si>
</sst>
</file>

<file path=xl/styles.xml><?xml version="1.0" encoding="utf-8"?>
<styleSheet xmlns="http://schemas.openxmlformats.org/spreadsheetml/2006/main">
  <numFmts count="1">
    <numFmt numFmtId="164" formatCode="#,##0.00\ _₽"/>
  </numFmts>
  <fonts count="16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55"/>
      <name val="Calibri"/>
      <family val="2"/>
      <charset val="204"/>
    </font>
    <font>
      <sz val="10"/>
      <color indexed="60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3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2" borderId="0" applyNumberFormat="0" applyBorder="0" applyAlignment="0" applyProtection="0"/>
  </cellStyleXfs>
  <cellXfs count="60">
    <xf numFmtId="0" fontId="0" fillId="0" borderId="0" xfId="0"/>
    <xf numFmtId="0" fontId="6" fillId="0" borderId="0" xfId="0" applyFont="1" applyAlignment="1">
      <alignment horizontal="left" vertical="center"/>
    </xf>
    <xf numFmtId="0" fontId="6" fillId="0" borderId="0" xfId="0" applyFont="1"/>
    <xf numFmtId="164" fontId="6" fillId="0" borderId="0" xfId="0" applyNumberFormat="1" applyFont="1"/>
    <xf numFmtId="4" fontId="6" fillId="0" borderId="0" xfId="0" applyNumberFormat="1" applyFont="1"/>
    <xf numFmtId="164" fontId="11" fillId="0" borderId="1" xfId="0" applyNumberFormat="1" applyFont="1" applyBorder="1" applyAlignment="1">
      <alignment horizontal="center" vertical="center" wrapText="1"/>
    </xf>
    <xf numFmtId="4" fontId="10" fillId="0" borderId="0" xfId="0" applyNumberFormat="1" applyFont="1"/>
    <xf numFmtId="0" fontId="10" fillId="0" borderId="0" xfId="0" applyFont="1"/>
    <xf numFmtId="2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vertical="center" wrapText="1"/>
    </xf>
    <xf numFmtId="0" fontId="12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/>
    <xf numFmtId="4" fontId="5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/>
    <xf numFmtId="0" fontId="6" fillId="0" borderId="1" xfId="0" applyFont="1" applyBorder="1"/>
    <xf numFmtId="164" fontId="10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2" fontId="15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3" fillId="0" borderId="1" xfId="0" applyFont="1" applyBorder="1"/>
    <xf numFmtId="0" fontId="13" fillId="0" borderId="1" xfId="0" applyFont="1" applyBorder="1" applyAlignment="1">
      <alignment vertical="top"/>
    </xf>
    <xf numFmtId="0" fontId="10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13" fillId="0" borderId="5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13" fillId="0" borderId="5" xfId="0" applyFont="1" applyBorder="1"/>
    <xf numFmtId="0" fontId="5" fillId="0" borderId="1" xfId="0" applyFont="1" applyBorder="1" applyAlignment="1">
      <alignment horizontal="left" vertical="center" wrapText="1"/>
    </xf>
  </cellXfs>
  <cellStyles count="4">
    <cellStyle name="Default" xfId="1"/>
    <cellStyle name="TableStyleLight1" xfId="2"/>
    <cellStyle name="Нейтральный" xfId="3" builtinId="28" customBuiltin="1"/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CD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335" name="Text Box 311">
          <a:extLst>
            <a:ext uri="{FF2B5EF4-FFF2-40B4-BE49-F238E27FC236}">
              <a16:creationId xmlns:a16="http://schemas.microsoft.com/office/drawing/2014/main" xmlns="" id="{00000000-0008-0000-0000-000037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334" name="Text Box 310">
          <a:extLst>
            <a:ext uri="{FF2B5EF4-FFF2-40B4-BE49-F238E27FC236}">
              <a16:creationId xmlns:a16="http://schemas.microsoft.com/office/drawing/2014/main" xmlns="" id="{00000000-0008-0000-0000-000036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333" name="Text Box 309">
          <a:extLst>
            <a:ext uri="{FF2B5EF4-FFF2-40B4-BE49-F238E27FC236}">
              <a16:creationId xmlns:a16="http://schemas.microsoft.com/office/drawing/2014/main" xmlns="" id="{00000000-0008-0000-0000-000035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332" name="Text Box 308">
          <a:extLst>
            <a:ext uri="{FF2B5EF4-FFF2-40B4-BE49-F238E27FC236}">
              <a16:creationId xmlns:a16="http://schemas.microsoft.com/office/drawing/2014/main" xmlns="" id="{00000000-0008-0000-0000-000034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331" name="Text Box 307">
          <a:extLst>
            <a:ext uri="{FF2B5EF4-FFF2-40B4-BE49-F238E27FC236}">
              <a16:creationId xmlns:a16="http://schemas.microsoft.com/office/drawing/2014/main" xmlns="" id="{00000000-0008-0000-0000-000033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330" name="Text Box 306">
          <a:extLst>
            <a:ext uri="{FF2B5EF4-FFF2-40B4-BE49-F238E27FC236}">
              <a16:creationId xmlns:a16="http://schemas.microsoft.com/office/drawing/2014/main" xmlns="" id="{00000000-0008-0000-0000-000032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329" name="Text Box 305">
          <a:extLst>
            <a:ext uri="{FF2B5EF4-FFF2-40B4-BE49-F238E27FC236}">
              <a16:creationId xmlns:a16="http://schemas.microsoft.com/office/drawing/2014/main" xmlns="" id="{00000000-0008-0000-0000-000031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328" name="Text Box 304">
          <a:extLst>
            <a:ext uri="{FF2B5EF4-FFF2-40B4-BE49-F238E27FC236}">
              <a16:creationId xmlns:a16="http://schemas.microsoft.com/office/drawing/2014/main" xmlns="" id="{00000000-0008-0000-0000-000030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327" name="Text Box 303">
          <a:extLst>
            <a:ext uri="{FF2B5EF4-FFF2-40B4-BE49-F238E27FC236}">
              <a16:creationId xmlns:a16="http://schemas.microsoft.com/office/drawing/2014/main" xmlns="" id="{00000000-0008-0000-0000-00002F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326" name="Text Box 302">
          <a:extLst>
            <a:ext uri="{FF2B5EF4-FFF2-40B4-BE49-F238E27FC236}">
              <a16:creationId xmlns:a16="http://schemas.microsoft.com/office/drawing/2014/main" xmlns="" id="{00000000-0008-0000-0000-00002E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325" name="Text Box 301">
          <a:extLst>
            <a:ext uri="{FF2B5EF4-FFF2-40B4-BE49-F238E27FC236}">
              <a16:creationId xmlns:a16="http://schemas.microsoft.com/office/drawing/2014/main" xmlns="" id="{00000000-0008-0000-0000-00002D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324" name="Text Box 300">
          <a:extLst>
            <a:ext uri="{FF2B5EF4-FFF2-40B4-BE49-F238E27FC236}">
              <a16:creationId xmlns:a16="http://schemas.microsoft.com/office/drawing/2014/main" xmlns="" id="{00000000-0008-0000-0000-00002C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323" name="Text Box 299">
          <a:extLst>
            <a:ext uri="{FF2B5EF4-FFF2-40B4-BE49-F238E27FC236}">
              <a16:creationId xmlns:a16="http://schemas.microsoft.com/office/drawing/2014/main" xmlns="" id="{00000000-0008-0000-0000-00002B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322" name="Text Box 298">
          <a:extLst>
            <a:ext uri="{FF2B5EF4-FFF2-40B4-BE49-F238E27FC236}">
              <a16:creationId xmlns:a16="http://schemas.microsoft.com/office/drawing/2014/main" xmlns="" id="{00000000-0008-0000-0000-00002A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321" name="Text Box 297">
          <a:extLst>
            <a:ext uri="{FF2B5EF4-FFF2-40B4-BE49-F238E27FC236}">
              <a16:creationId xmlns:a16="http://schemas.microsoft.com/office/drawing/2014/main" xmlns="" id="{00000000-0008-0000-0000-000029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320" name="Text Box 296">
          <a:extLst>
            <a:ext uri="{FF2B5EF4-FFF2-40B4-BE49-F238E27FC236}">
              <a16:creationId xmlns:a16="http://schemas.microsoft.com/office/drawing/2014/main" xmlns="" id="{00000000-0008-0000-0000-000028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319" name="Text Box 295">
          <a:extLst>
            <a:ext uri="{FF2B5EF4-FFF2-40B4-BE49-F238E27FC236}">
              <a16:creationId xmlns:a16="http://schemas.microsoft.com/office/drawing/2014/main" xmlns="" id="{00000000-0008-0000-0000-000027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318" name="Text Box 294">
          <a:extLst>
            <a:ext uri="{FF2B5EF4-FFF2-40B4-BE49-F238E27FC236}">
              <a16:creationId xmlns:a16="http://schemas.microsoft.com/office/drawing/2014/main" xmlns="" id="{00000000-0008-0000-0000-000026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317" name="Text Box 293">
          <a:extLst>
            <a:ext uri="{FF2B5EF4-FFF2-40B4-BE49-F238E27FC236}">
              <a16:creationId xmlns:a16="http://schemas.microsoft.com/office/drawing/2014/main" xmlns="" id="{00000000-0008-0000-0000-000025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316" name="Text Box 292">
          <a:extLst>
            <a:ext uri="{FF2B5EF4-FFF2-40B4-BE49-F238E27FC236}">
              <a16:creationId xmlns:a16="http://schemas.microsoft.com/office/drawing/2014/main" xmlns="" id="{00000000-0008-0000-0000-000024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315" name="Text Box 291">
          <a:extLst>
            <a:ext uri="{FF2B5EF4-FFF2-40B4-BE49-F238E27FC236}">
              <a16:creationId xmlns:a16="http://schemas.microsoft.com/office/drawing/2014/main" xmlns="" id="{00000000-0008-0000-0000-000023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314" name="Text Box 290">
          <a:extLst>
            <a:ext uri="{FF2B5EF4-FFF2-40B4-BE49-F238E27FC236}">
              <a16:creationId xmlns:a16="http://schemas.microsoft.com/office/drawing/2014/main" xmlns="" id="{00000000-0008-0000-0000-000022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313" name="Text Box 289">
          <a:extLst>
            <a:ext uri="{FF2B5EF4-FFF2-40B4-BE49-F238E27FC236}">
              <a16:creationId xmlns:a16="http://schemas.microsoft.com/office/drawing/2014/main" xmlns="" id="{00000000-0008-0000-0000-000021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312" name="Text Box 288">
          <a:extLst>
            <a:ext uri="{FF2B5EF4-FFF2-40B4-BE49-F238E27FC236}">
              <a16:creationId xmlns:a16="http://schemas.microsoft.com/office/drawing/2014/main" xmlns="" id="{00000000-0008-0000-0000-000020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311" name="Text Box 287">
          <a:extLst>
            <a:ext uri="{FF2B5EF4-FFF2-40B4-BE49-F238E27FC236}">
              <a16:creationId xmlns:a16="http://schemas.microsoft.com/office/drawing/2014/main" xmlns="" id="{00000000-0008-0000-0000-00001F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310" name="Text Box 286">
          <a:extLst>
            <a:ext uri="{FF2B5EF4-FFF2-40B4-BE49-F238E27FC236}">
              <a16:creationId xmlns:a16="http://schemas.microsoft.com/office/drawing/2014/main" xmlns="" id="{00000000-0008-0000-0000-00001E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309" name="Text Box 285">
          <a:extLst>
            <a:ext uri="{FF2B5EF4-FFF2-40B4-BE49-F238E27FC236}">
              <a16:creationId xmlns:a16="http://schemas.microsoft.com/office/drawing/2014/main" xmlns="" id="{00000000-0008-0000-0000-00001D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308" name="Text Box 284">
          <a:extLst>
            <a:ext uri="{FF2B5EF4-FFF2-40B4-BE49-F238E27FC236}">
              <a16:creationId xmlns:a16="http://schemas.microsoft.com/office/drawing/2014/main" xmlns="" id="{00000000-0008-0000-0000-00001C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307" name="Text Box 283">
          <a:extLst>
            <a:ext uri="{FF2B5EF4-FFF2-40B4-BE49-F238E27FC236}">
              <a16:creationId xmlns:a16="http://schemas.microsoft.com/office/drawing/2014/main" xmlns="" id="{00000000-0008-0000-0000-00001B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306" name="Text Box 282">
          <a:extLst>
            <a:ext uri="{FF2B5EF4-FFF2-40B4-BE49-F238E27FC236}">
              <a16:creationId xmlns:a16="http://schemas.microsoft.com/office/drawing/2014/main" xmlns="" id="{00000000-0008-0000-0000-00001A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305" name="Text Box 281">
          <a:extLst>
            <a:ext uri="{FF2B5EF4-FFF2-40B4-BE49-F238E27FC236}">
              <a16:creationId xmlns:a16="http://schemas.microsoft.com/office/drawing/2014/main" xmlns="" id="{00000000-0008-0000-0000-000019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304" name="Text Box 280">
          <a:extLst>
            <a:ext uri="{FF2B5EF4-FFF2-40B4-BE49-F238E27FC236}">
              <a16:creationId xmlns:a16="http://schemas.microsoft.com/office/drawing/2014/main" xmlns="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303" name="Text Box 279">
          <a:extLst>
            <a:ext uri="{FF2B5EF4-FFF2-40B4-BE49-F238E27FC236}">
              <a16:creationId xmlns:a16="http://schemas.microsoft.com/office/drawing/2014/main" xmlns="" id="{00000000-0008-0000-0000-000017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xmlns="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xmlns="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300" name="Text Box 276">
          <a:extLst>
            <a:ext uri="{FF2B5EF4-FFF2-40B4-BE49-F238E27FC236}">
              <a16:creationId xmlns:a16="http://schemas.microsoft.com/office/drawing/2014/main" xmlns="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99" name="Text Box 275">
          <a:extLst>
            <a:ext uri="{FF2B5EF4-FFF2-40B4-BE49-F238E27FC236}">
              <a16:creationId xmlns:a16="http://schemas.microsoft.com/office/drawing/2014/main" xmlns="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98" name="Text Box 274">
          <a:extLst>
            <a:ext uri="{FF2B5EF4-FFF2-40B4-BE49-F238E27FC236}">
              <a16:creationId xmlns:a16="http://schemas.microsoft.com/office/drawing/2014/main" xmlns="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97" name="Text Box 273">
          <a:extLst>
            <a:ext uri="{FF2B5EF4-FFF2-40B4-BE49-F238E27FC236}">
              <a16:creationId xmlns:a16="http://schemas.microsoft.com/office/drawing/2014/main" xmlns="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96" name="Text Box 272">
          <a:extLst>
            <a:ext uri="{FF2B5EF4-FFF2-40B4-BE49-F238E27FC236}">
              <a16:creationId xmlns:a16="http://schemas.microsoft.com/office/drawing/2014/main" xmlns="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95" name="Text Box 271">
          <a:extLst>
            <a:ext uri="{FF2B5EF4-FFF2-40B4-BE49-F238E27FC236}">
              <a16:creationId xmlns:a16="http://schemas.microsoft.com/office/drawing/2014/main" xmlns="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94" name="Text Box 270">
          <a:extLst>
            <a:ext uri="{FF2B5EF4-FFF2-40B4-BE49-F238E27FC236}">
              <a16:creationId xmlns:a16="http://schemas.microsoft.com/office/drawing/2014/main" xmlns="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93" name="Text Box 269">
          <a:extLst>
            <a:ext uri="{FF2B5EF4-FFF2-40B4-BE49-F238E27FC236}">
              <a16:creationId xmlns:a16="http://schemas.microsoft.com/office/drawing/2014/main" xmlns="" id="{00000000-0008-0000-0000-00000D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92" name="Text Box 268">
          <a:extLst>
            <a:ext uri="{FF2B5EF4-FFF2-40B4-BE49-F238E27FC236}">
              <a16:creationId xmlns:a16="http://schemas.microsoft.com/office/drawing/2014/main" xmlns="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91" name="Text Box 267">
          <a:extLst>
            <a:ext uri="{FF2B5EF4-FFF2-40B4-BE49-F238E27FC236}">
              <a16:creationId xmlns:a16="http://schemas.microsoft.com/office/drawing/2014/main" xmlns="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90" name="Text Box 266">
          <a:extLst>
            <a:ext uri="{FF2B5EF4-FFF2-40B4-BE49-F238E27FC236}">
              <a16:creationId xmlns:a16="http://schemas.microsoft.com/office/drawing/2014/main" xmlns="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89" name="Text Box 265">
          <a:extLst>
            <a:ext uri="{FF2B5EF4-FFF2-40B4-BE49-F238E27FC236}">
              <a16:creationId xmlns:a16="http://schemas.microsoft.com/office/drawing/2014/main" xmlns="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88" name="Text Box 264">
          <a:extLst>
            <a:ext uri="{FF2B5EF4-FFF2-40B4-BE49-F238E27FC236}">
              <a16:creationId xmlns:a16="http://schemas.microsoft.com/office/drawing/2014/main" xmlns="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87" name="Text Box 263">
          <a:extLst>
            <a:ext uri="{FF2B5EF4-FFF2-40B4-BE49-F238E27FC236}">
              <a16:creationId xmlns:a16="http://schemas.microsoft.com/office/drawing/2014/main" xmlns="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86" name="Text Box 262">
          <a:extLst>
            <a:ext uri="{FF2B5EF4-FFF2-40B4-BE49-F238E27FC236}">
              <a16:creationId xmlns:a16="http://schemas.microsoft.com/office/drawing/2014/main" xmlns="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85" name="Text Box 261">
          <a:extLst>
            <a:ext uri="{FF2B5EF4-FFF2-40B4-BE49-F238E27FC236}">
              <a16:creationId xmlns:a16="http://schemas.microsoft.com/office/drawing/2014/main" xmlns="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84" name="Text Box 260">
          <a:extLst>
            <a:ext uri="{FF2B5EF4-FFF2-40B4-BE49-F238E27FC236}">
              <a16:creationId xmlns:a16="http://schemas.microsoft.com/office/drawing/2014/main" xmlns="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83" name="Text Box 259">
          <a:extLst>
            <a:ext uri="{FF2B5EF4-FFF2-40B4-BE49-F238E27FC236}">
              <a16:creationId xmlns:a16="http://schemas.microsoft.com/office/drawing/2014/main" xmlns="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82" name="Text Box 258">
          <a:extLst>
            <a:ext uri="{FF2B5EF4-FFF2-40B4-BE49-F238E27FC236}">
              <a16:creationId xmlns:a16="http://schemas.microsoft.com/office/drawing/2014/main" xmlns="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81" name="Text Box 257">
          <a:extLst>
            <a:ext uri="{FF2B5EF4-FFF2-40B4-BE49-F238E27FC236}">
              <a16:creationId xmlns:a16="http://schemas.microsoft.com/office/drawing/2014/main" xmlns="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80" name="Text Box 256">
          <a:extLst>
            <a:ext uri="{FF2B5EF4-FFF2-40B4-BE49-F238E27FC236}">
              <a16:creationId xmlns:a16="http://schemas.microsoft.com/office/drawing/2014/main" xmlns="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79" name="Text Box 255">
          <a:extLst>
            <a:ext uri="{FF2B5EF4-FFF2-40B4-BE49-F238E27FC236}">
              <a16:creationId xmlns:a16="http://schemas.microsoft.com/office/drawing/2014/main" xmlns="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78" name="Text Box 254">
          <a:extLst>
            <a:ext uri="{FF2B5EF4-FFF2-40B4-BE49-F238E27FC236}">
              <a16:creationId xmlns:a16="http://schemas.microsoft.com/office/drawing/2014/main" xmlns="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77" name="Text Box 253">
          <a:extLst>
            <a:ext uri="{FF2B5EF4-FFF2-40B4-BE49-F238E27FC236}">
              <a16:creationId xmlns:a16="http://schemas.microsoft.com/office/drawing/2014/main" xmlns="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76" name="Text Box 252">
          <a:extLst>
            <a:ext uri="{FF2B5EF4-FFF2-40B4-BE49-F238E27FC236}">
              <a16:creationId xmlns:a16="http://schemas.microsoft.com/office/drawing/2014/main" xmlns="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75" name="Text Box 251">
          <a:extLst>
            <a:ext uri="{FF2B5EF4-FFF2-40B4-BE49-F238E27FC236}">
              <a16:creationId xmlns:a16="http://schemas.microsoft.com/office/drawing/2014/main" xmlns="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74" name="Text Box 250">
          <a:extLst>
            <a:ext uri="{FF2B5EF4-FFF2-40B4-BE49-F238E27FC236}">
              <a16:creationId xmlns:a16="http://schemas.microsoft.com/office/drawing/2014/main" xmlns="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73" name="Text Box 249">
          <a:extLst>
            <a:ext uri="{FF2B5EF4-FFF2-40B4-BE49-F238E27FC236}">
              <a16:creationId xmlns:a16="http://schemas.microsoft.com/office/drawing/2014/main" xmlns="" id="{00000000-0008-0000-0000-0000F9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72" name="Text Box 248">
          <a:extLst>
            <a:ext uri="{FF2B5EF4-FFF2-40B4-BE49-F238E27FC236}">
              <a16:creationId xmlns:a16="http://schemas.microsoft.com/office/drawing/2014/main" xmlns="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71" name="Text Box 247">
          <a:extLst>
            <a:ext uri="{FF2B5EF4-FFF2-40B4-BE49-F238E27FC236}">
              <a16:creationId xmlns:a16="http://schemas.microsoft.com/office/drawing/2014/main" xmlns="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70" name="Text Box 246">
          <a:extLst>
            <a:ext uri="{FF2B5EF4-FFF2-40B4-BE49-F238E27FC236}">
              <a16:creationId xmlns:a16="http://schemas.microsoft.com/office/drawing/2014/main" xmlns="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69" name="Text Box 245">
          <a:extLst>
            <a:ext uri="{FF2B5EF4-FFF2-40B4-BE49-F238E27FC236}">
              <a16:creationId xmlns:a16="http://schemas.microsoft.com/office/drawing/2014/main" xmlns="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68" name="Text Box 244">
          <a:extLst>
            <a:ext uri="{FF2B5EF4-FFF2-40B4-BE49-F238E27FC236}">
              <a16:creationId xmlns:a16="http://schemas.microsoft.com/office/drawing/2014/main" xmlns="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67" name="Text Box 243">
          <a:extLst>
            <a:ext uri="{FF2B5EF4-FFF2-40B4-BE49-F238E27FC236}">
              <a16:creationId xmlns:a16="http://schemas.microsoft.com/office/drawing/2014/main" xmlns="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66" name="Text Box 242">
          <a:extLst>
            <a:ext uri="{FF2B5EF4-FFF2-40B4-BE49-F238E27FC236}">
              <a16:creationId xmlns:a16="http://schemas.microsoft.com/office/drawing/2014/main" xmlns="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65" name="Text Box 241">
          <a:extLst>
            <a:ext uri="{FF2B5EF4-FFF2-40B4-BE49-F238E27FC236}">
              <a16:creationId xmlns:a16="http://schemas.microsoft.com/office/drawing/2014/main" xmlns="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64" name="Text Box 240">
          <a:extLst>
            <a:ext uri="{FF2B5EF4-FFF2-40B4-BE49-F238E27FC236}">
              <a16:creationId xmlns:a16="http://schemas.microsoft.com/office/drawing/2014/main" xmlns="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63" name="Text Box 239">
          <a:extLst>
            <a:ext uri="{FF2B5EF4-FFF2-40B4-BE49-F238E27FC236}">
              <a16:creationId xmlns:a16="http://schemas.microsoft.com/office/drawing/2014/main" xmlns="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62" name="Text Box 238">
          <a:extLst>
            <a:ext uri="{FF2B5EF4-FFF2-40B4-BE49-F238E27FC236}">
              <a16:creationId xmlns:a16="http://schemas.microsoft.com/office/drawing/2014/main" xmlns="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61" name="Text Box 237">
          <a:extLst>
            <a:ext uri="{FF2B5EF4-FFF2-40B4-BE49-F238E27FC236}">
              <a16:creationId xmlns:a16="http://schemas.microsoft.com/office/drawing/2014/main" xmlns="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60" name="Text Box 236">
          <a:extLst>
            <a:ext uri="{FF2B5EF4-FFF2-40B4-BE49-F238E27FC236}">
              <a16:creationId xmlns:a16="http://schemas.microsoft.com/office/drawing/2014/main" xmlns="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59" name="Text Box 235">
          <a:extLst>
            <a:ext uri="{FF2B5EF4-FFF2-40B4-BE49-F238E27FC236}">
              <a16:creationId xmlns:a16="http://schemas.microsoft.com/office/drawing/2014/main" xmlns="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58" name="Text 1">
          <a:extLst>
            <a:ext uri="{FF2B5EF4-FFF2-40B4-BE49-F238E27FC236}">
              <a16:creationId xmlns:a16="http://schemas.microsoft.com/office/drawing/2014/main" xmlns="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57" name="Text 2">
          <a:extLst>
            <a:ext uri="{FF2B5EF4-FFF2-40B4-BE49-F238E27FC236}">
              <a16:creationId xmlns:a16="http://schemas.microsoft.com/office/drawing/2014/main" xmlns="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56" name="Text 3">
          <a:extLst>
            <a:ext uri="{FF2B5EF4-FFF2-40B4-BE49-F238E27FC236}">
              <a16:creationId xmlns:a16="http://schemas.microsoft.com/office/drawing/2014/main" xmlns="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55" name="Text 4">
          <a:extLst>
            <a:ext uri="{FF2B5EF4-FFF2-40B4-BE49-F238E27FC236}">
              <a16:creationId xmlns:a16="http://schemas.microsoft.com/office/drawing/2014/main" xmlns="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54" name="Text 5">
          <a:extLst>
            <a:ext uri="{FF2B5EF4-FFF2-40B4-BE49-F238E27FC236}">
              <a16:creationId xmlns:a16="http://schemas.microsoft.com/office/drawing/2014/main" xmlns="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53" name="Text 6">
          <a:extLst>
            <a:ext uri="{FF2B5EF4-FFF2-40B4-BE49-F238E27FC236}">
              <a16:creationId xmlns:a16="http://schemas.microsoft.com/office/drawing/2014/main" xmlns="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52" name="Text 7">
          <a:extLst>
            <a:ext uri="{FF2B5EF4-FFF2-40B4-BE49-F238E27FC236}">
              <a16:creationId xmlns:a16="http://schemas.microsoft.com/office/drawing/2014/main" xmlns="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51" name="Text 8">
          <a:extLst>
            <a:ext uri="{FF2B5EF4-FFF2-40B4-BE49-F238E27FC236}">
              <a16:creationId xmlns:a16="http://schemas.microsoft.com/office/drawing/2014/main" xmlns="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50" name="Text 9">
          <a:extLst>
            <a:ext uri="{FF2B5EF4-FFF2-40B4-BE49-F238E27FC236}">
              <a16:creationId xmlns:a16="http://schemas.microsoft.com/office/drawing/2014/main" xmlns="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49" name="Text 10">
          <a:extLst>
            <a:ext uri="{FF2B5EF4-FFF2-40B4-BE49-F238E27FC236}">
              <a16:creationId xmlns:a16="http://schemas.microsoft.com/office/drawing/2014/main" xmlns="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48" name="Text 11">
          <a:extLst>
            <a:ext uri="{FF2B5EF4-FFF2-40B4-BE49-F238E27FC236}">
              <a16:creationId xmlns:a16="http://schemas.microsoft.com/office/drawing/2014/main" xmlns="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47" name="Text 12">
          <a:extLst>
            <a:ext uri="{FF2B5EF4-FFF2-40B4-BE49-F238E27FC236}">
              <a16:creationId xmlns:a16="http://schemas.microsoft.com/office/drawing/2014/main" xmlns="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46" name="Text 13">
          <a:extLst>
            <a:ext uri="{FF2B5EF4-FFF2-40B4-BE49-F238E27FC236}">
              <a16:creationId xmlns:a16="http://schemas.microsoft.com/office/drawing/2014/main" xmlns="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45" name="Text 14">
          <a:extLst>
            <a:ext uri="{FF2B5EF4-FFF2-40B4-BE49-F238E27FC236}">
              <a16:creationId xmlns:a16="http://schemas.microsoft.com/office/drawing/2014/main" xmlns="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44" name="Text 15">
          <a:extLst>
            <a:ext uri="{FF2B5EF4-FFF2-40B4-BE49-F238E27FC236}">
              <a16:creationId xmlns:a16="http://schemas.microsoft.com/office/drawing/2014/main" xmlns="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43" name="Text 16">
          <a:extLst>
            <a:ext uri="{FF2B5EF4-FFF2-40B4-BE49-F238E27FC236}">
              <a16:creationId xmlns:a16="http://schemas.microsoft.com/office/drawing/2014/main" xmlns="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42" name="Text 17">
          <a:extLst>
            <a:ext uri="{FF2B5EF4-FFF2-40B4-BE49-F238E27FC236}">
              <a16:creationId xmlns:a16="http://schemas.microsoft.com/office/drawing/2014/main" xmlns="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41" name="Text 18">
          <a:extLst>
            <a:ext uri="{FF2B5EF4-FFF2-40B4-BE49-F238E27FC236}">
              <a16:creationId xmlns:a16="http://schemas.microsoft.com/office/drawing/2014/main" xmlns="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40" name="Text 19">
          <a:extLst>
            <a:ext uri="{FF2B5EF4-FFF2-40B4-BE49-F238E27FC236}">
              <a16:creationId xmlns:a16="http://schemas.microsoft.com/office/drawing/2014/main" xmlns="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39" name="Text 20">
          <a:extLst>
            <a:ext uri="{FF2B5EF4-FFF2-40B4-BE49-F238E27FC236}">
              <a16:creationId xmlns:a16="http://schemas.microsoft.com/office/drawing/2014/main" xmlns="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38" name="Text 21">
          <a:extLst>
            <a:ext uri="{FF2B5EF4-FFF2-40B4-BE49-F238E27FC236}">
              <a16:creationId xmlns:a16="http://schemas.microsoft.com/office/drawing/2014/main" xmlns="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37" name="Text 22">
          <a:extLst>
            <a:ext uri="{FF2B5EF4-FFF2-40B4-BE49-F238E27FC236}">
              <a16:creationId xmlns:a16="http://schemas.microsoft.com/office/drawing/2014/main" xmlns="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36" name="Text 23">
          <a:extLst>
            <a:ext uri="{FF2B5EF4-FFF2-40B4-BE49-F238E27FC236}">
              <a16:creationId xmlns:a16="http://schemas.microsoft.com/office/drawing/2014/main" xmlns="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35" name="Text 24">
          <a:extLst>
            <a:ext uri="{FF2B5EF4-FFF2-40B4-BE49-F238E27FC236}">
              <a16:creationId xmlns:a16="http://schemas.microsoft.com/office/drawing/2014/main" xmlns="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34" name="Text 25">
          <a:extLst>
            <a:ext uri="{FF2B5EF4-FFF2-40B4-BE49-F238E27FC236}">
              <a16:creationId xmlns:a16="http://schemas.microsoft.com/office/drawing/2014/main" xmlns="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33" name="Text 26">
          <a:extLst>
            <a:ext uri="{FF2B5EF4-FFF2-40B4-BE49-F238E27FC236}">
              <a16:creationId xmlns:a16="http://schemas.microsoft.com/office/drawing/2014/main" xmlns="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32" name="Text 27">
          <a:extLst>
            <a:ext uri="{FF2B5EF4-FFF2-40B4-BE49-F238E27FC236}">
              <a16:creationId xmlns:a16="http://schemas.microsoft.com/office/drawing/2014/main" xmlns="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31" name="Text 28">
          <a:extLst>
            <a:ext uri="{FF2B5EF4-FFF2-40B4-BE49-F238E27FC236}">
              <a16:creationId xmlns:a16="http://schemas.microsoft.com/office/drawing/2014/main" xmlns="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30" name="Text 29">
          <a:extLst>
            <a:ext uri="{FF2B5EF4-FFF2-40B4-BE49-F238E27FC236}">
              <a16:creationId xmlns:a16="http://schemas.microsoft.com/office/drawing/2014/main" xmlns="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29" name="Text 30">
          <a:extLst>
            <a:ext uri="{FF2B5EF4-FFF2-40B4-BE49-F238E27FC236}">
              <a16:creationId xmlns:a16="http://schemas.microsoft.com/office/drawing/2014/main" xmlns="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28" name="Text 31">
          <a:extLst>
            <a:ext uri="{FF2B5EF4-FFF2-40B4-BE49-F238E27FC236}">
              <a16:creationId xmlns:a16="http://schemas.microsoft.com/office/drawing/2014/main" xmlns="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27" name="Text 32">
          <a:extLst>
            <a:ext uri="{FF2B5EF4-FFF2-40B4-BE49-F238E27FC236}">
              <a16:creationId xmlns:a16="http://schemas.microsoft.com/office/drawing/2014/main" xmlns="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26" name="Text 33">
          <a:extLst>
            <a:ext uri="{FF2B5EF4-FFF2-40B4-BE49-F238E27FC236}">
              <a16:creationId xmlns:a16="http://schemas.microsoft.com/office/drawing/2014/main" xmlns="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25" name="Text 34">
          <a:extLst>
            <a:ext uri="{FF2B5EF4-FFF2-40B4-BE49-F238E27FC236}">
              <a16:creationId xmlns:a16="http://schemas.microsoft.com/office/drawing/2014/main" xmlns="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24" name="Text 35">
          <a:extLst>
            <a:ext uri="{FF2B5EF4-FFF2-40B4-BE49-F238E27FC236}">
              <a16:creationId xmlns:a16="http://schemas.microsoft.com/office/drawing/2014/main" xmlns="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23" name="Text 36">
          <a:extLst>
            <a:ext uri="{FF2B5EF4-FFF2-40B4-BE49-F238E27FC236}">
              <a16:creationId xmlns:a16="http://schemas.microsoft.com/office/drawing/2014/main" xmlns="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22" name="Text 37">
          <a:extLst>
            <a:ext uri="{FF2B5EF4-FFF2-40B4-BE49-F238E27FC236}">
              <a16:creationId xmlns:a16="http://schemas.microsoft.com/office/drawing/2014/main" xmlns="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21" name="Text 38">
          <a:extLst>
            <a:ext uri="{FF2B5EF4-FFF2-40B4-BE49-F238E27FC236}">
              <a16:creationId xmlns:a16="http://schemas.microsoft.com/office/drawing/2014/main" xmlns="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20" name="Text 40">
          <a:extLst>
            <a:ext uri="{FF2B5EF4-FFF2-40B4-BE49-F238E27FC236}">
              <a16:creationId xmlns:a16="http://schemas.microsoft.com/office/drawing/2014/main" xmlns="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19" name="Text 41">
          <a:extLst>
            <a:ext uri="{FF2B5EF4-FFF2-40B4-BE49-F238E27FC236}">
              <a16:creationId xmlns:a16="http://schemas.microsoft.com/office/drawing/2014/main" xmlns="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18" name="Text 42">
          <a:extLst>
            <a:ext uri="{FF2B5EF4-FFF2-40B4-BE49-F238E27FC236}">
              <a16:creationId xmlns:a16="http://schemas.microsoft.com/office/drawing/2014/main" xmlns="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17" name="Text 43">
          <a:extLst>
            <a:ext uri="{FF2B5EF4-FFF2-40B4-BE49-F238E27FC236}">
              <a16:creationId xmlns:a16="http://schemas.microsoft.com/office/drawing/2014/main" xmlns="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16" name="Text 44">
          <a:extLst>
            <a:ext uri="{FF2B5EF4-FFF2-40B4-BE49-F238E27FC236}">
              <a16:creationId xmlns:a16="http://schemas.microsoft.com/office/drawing/2014/main" xmlns="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15" name="Text 45">
          <a:extLst>
            <a:ext uri="{FF2B5EF4-FFF2-40B4-BE49-F238E27FC236}">
              <a16:creationId xmlns:a16="http://schemas.microsoft.com/office/drawing/2014/main" xmlns="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14" name="Text 46">
          <a:extLst>
            <a:ext uri="{FF2B5EF4-FFF2-40B4-BE49-F238E27FC236}">
              <a16:creationId xmlns:a16="http://schemas.microsoft.com/office/drawing/2014/main" xmlns="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13" name="Text 47">
          <a:extLst>
            <a:ext uri="{FF2B5EF4-FFF2-40B4-BE49-F238E27FC236}">
              <a16:creationId xmlns:a16="http://schemas.microsoft.com/office/drawing/2014/main" xmlns="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12" name="Text 48">
          <a:extLst>
            <a:ext uri="{FF2B5EF4-FFF2-40B4-BE49-F238E27FC236}">
              <a16:creationId xmlns:a16="http://schemas.microsoft.com/office/drawing/2014/main" xmlns="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11" name="Text 49">
          <a:extLst>
            <a:ext uri="{FF2B5EF4-FFF2-40B4-BE49-F238E27FC236}">
              <a16:creationId xmlns:a16="http://schemas.microsoft.com/office/drawing/2014/main" xmlns="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10" name="Text 50">
          <a:extLst>
            <a:ext uri="{FF2B5EF4-FFF2-40B4-BE49-F238E27FC236}">
              <a16:creationId xmlns:a16="http://schemas.microsoft.com/office/drawing/2014/main" xmlns="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09" name="Text 51">
          <a:extLst>
            <a:ext uri="{FF2B5EF4-FFF2-40B4-BE49-F238E27FC236}">
              <a16:creationId xmlns:a16="http://schemas.microsoft.com/office/drawing/2014/main" xmlns="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08" name="Text 52">
          <a:extLst>
            <a:ext uri="{FF2B5EF4-FFF2-40B4-BE49-F238E27FC236}">
              <a16:creationId xmlns:a16="http://schemas.microsoft.com/office/drawing/2014/main" xmlns="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07" name="Text 53">
          <a:extLst>
            <a:ext uri="{FF2B5EF4-FFF2-40B4-BE49-F238E27FC236}">
              <a16:creationId xmlns:a16="http://schemas.microsoft.com/office/drawing/2014/main" xmlns="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06" name="Text 54">
          <a:extLst>
            <a:ext uri="{FF2B5EF4-FFF2-40B4-BE49-F238E27FC236}">
              <a16:creationId xmlns:a16="http://schemas.microsoft.com/office/drawing/2014/main" xmlns="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05" name="Text 55">
          <a:extLst>
            <a:ext uri="{FF2B5EF4-FFF2-40B4-BE49-F238E27FC236}">
              <a16:creationId xmlns:a16="http://schemas.microsoft.com/office/drawing/2014/main" xmlns="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04" name="Text 56">
          <a:extLst>
            <a:ext uri="{FF2B5EF4-FFF2-40B4-BE49-F238E27FC236}">
              <a16:creationId xmlns:a16="http://schemas.microsoft.com/office/drawing/2014/main" xmlns="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03" name="Text 57">
          <a:extLst>
            <a:ext uri="{FF2B5EF4-FFF2-40B4-BE49-F238E27FC236}">
              <a16:creationId xmlns:a16="http://schemas.microsoft.com/office/drawing/2014/main" xmlns="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02" name="Text 58">
          <a:extLst>
            <a:ext uri="{FF2B5EF4-FFF2-40B4-BE49-F238E27FC236}">
              <a16:creationId xmlns:a16="http://schemas.microsoft.com/office/drawing/2014/main" xmlns="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01" name="Text 59">
          <a:extLst>
            <a:ext uri="{FF2B5EF4-FFF2-40B4-BE49-F238E27FC236}">
              <a16:creationId xmlns:a16="http://schemas.microsoft.com/office/drawing/2014/main" xmlns="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200" name="Text 60">
          <a:extLst>
            <a:ext uri="{FF2B5EF4-FFF2-40B4-BE49-F238E27FC236}">
              <a16:creationId xmlns:a16="http://schemas.microsoft.com/office/drawing/2014/main" xmlns="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199" name="Text 61">
          <a:extLst>
            <a:ext uri="{FF2B5EF4-FFF2-40B4-BE49-F238E27FC236}">
              <a16:creationId xmlns:a16="http://schemas.microsoft.com/office/drawing/2014/main" xmlns="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198" name="Text 62">
          <a:extLst>
            <a:ext uri="{FF2B5EF4-FFF2-40B4-BE49-F238E27FC236}">
              <a16:creationId xmlns:a16="http://schemas.microsoft.com/office/drawing/2014/main" xmlns="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197" name="Text 63">
          <a:extLst>
            <a:ext uri="{FF2B5EF4-FFF2-40B4-BE49-F238E27FC236}">
              <a16:creationId xmlns:a16="http://schemas.microsoft.com/office/drawing/2014/main" xmlns="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196" name="Text 64">
          <a:extLst>
            <a:ext uri="{FF2B5EF4-FFF2-40B4-BE49-F238E27FC236}">
              <a16:creationId xmlns:a16="http://schemas.microsoft.com/office/drawing/2014/main" xmlns="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195" name="Text 65">
          <a:extLst>
            <a:ext uri="{FF2B5EF4-FFF2-40B4-BE49-F238E27FC236}">
              <a16:creationId xmlns:a16="http://schemas.microsoft.com/office/drawing/2014/main" xmlns="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194" name="Text 66">
          <a:extLst>
            <a:ext uri="{FF2B5EF4-FFF2-40B4-BE49-F238E27FC236}">
              <a16:creationId xmlns:a16="http://schemas.microsoft.com/office/drawing/2014/main" xmlns="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193" name="Text 67">
          <a:extLst>
            <a:ext uri="{FF2B5EF4-FFF2-40B4-BE49-F238E27FC236}">
              <a16:creationId xmlns:a16="http://schemas.microsoft.com/office/drawing/2014/main" xmlns="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192" name="Text 68">
          <a:extLst>
            <a:ext uri="{FF2B5EF4-FFF2-40B4-BE49-F238E27FC236}">
              <a16:creationId xmlns:a16="http://schemas.microsoft.com/office/drawing/2014/main" xmlns="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191" name="Text 69">
          <a:extLst>
            <a:ext uri="{FF2B5EF4-FFF2-40B4-BE49-F238E27FC236}">
              <a16:creationId xmlns:a16="http://schemas.microsoft.com/office/drawing/2014/main" xmlns="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190" name="Text 70">
          <a:extLst>
            <a:ext uri="{FF2B5EF4-FFF2-40B4-BE49-F238E27FC236}">
              <a16:creationId xmlns:a16="http://schemas.microsoft.com/office/drawing/2014/main" xmlns="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189" name="Text 71">
          <a:extLst>
            <a:ext uri="{FF2B5EF4-FFF2-40B4-BE49-F238E27FC236}">
              <a16:creationId xmlns:a16="http://schemas.microsoft.com/office/drawing/2014/main" xmlns="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188" name="Text 72">
          <a:extLst>
            <a:ext uri="{FF2B5EF4-FFF2-40B4-BE49-F238E27FC236}">
              <a16:creationId xmlns:a16="http://schemas.microsoft.com/office/drawing/2014/main" xmlns="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187" name="Text 73">
          <a:extLst>
            <a:ext uri="{FF2B5EF4-FFF2-40B4-BE49-F238E27FC236}">
              <a16:creationId xmlns:a16="http://schemas.microsoft.com/office/drawing/2014/main" xmlns="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186" name="Text 74">
          <a:extLst>
            <a:ext uri="{FF2B5EF4-FFF2-40B4-BE49-F238E27FC236}">
              <a16:creationId xmlns:a16="http://schemas.microsoft.com/office/drawing/2014/main" xmlns="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185" name="Text 75">
          <a:extLst>
            <a:ext uri="{FF2B5EF4-FFF2-40B4-BE49-F238E27FC236}">
              <a16:creationId xmlns:a16="http://schemas.microsoft.com/office/drawing/2014/main" xmlns="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184" name="Text 76">
          <a:extLst>
            <a:ext uri="{FF2B5EF4-FFF2-40B4-BE49-F238E27FC236}">
              <a16:creationId xmlns:a16="http://schemas.microsoft.com/office/drawing/2014/main" xmlns="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183" name="Text 77">
          <a:extLst>
            <a:ext uri="{FF2B5EF4-FFF2-40B4-BE49-F238E27FC236}">
              <a16:creationId xmlns:a16="http://schemas.microsoft.com/office/drawing/2014/main" xmlns="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182" name="Text 78">
          <a:extLst>
            <a:ext uri="{FF2B5EF4-FFF2-40B4-BE49-F238E27FC236}">
              <a16:creationId xmlns:a16="http://schemas.microsoft.com/office/drawing/2014/main" xmlns="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339" name="Text Box 315">
          <a:extLst>
            <a:ext uri="{FF2B5EF4-FFF2-40B4-BE49-F238E27FC236}">
              <a16:creationId xmlns:a16="http://schemas.microsoft.com/office/drawing/2014/main" xmlns="" id="{00000000-0008-0000-0000-00003B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2774" cy="188190"/>
    <xdr:sp macro="" textlink="">
      <xdr:nvSpPr>
        <xdr:cNvPr id="1338" name="Text 39">
          <a:extLst>
            <a:ext uri="{FF2B5EF4-FFF2-40B4-BE49-F238E27FC236}">
              <a16:creationId xmlns:a16="http://schemas.microsoft.com/office/drawing/2014/main" xmlns="" id="{00000000-0008-0000-0000-00003A050000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58" name="Text Box 311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59" name="Text Box 310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60" name="Text Box 309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61" name="Text Box 308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62" name="Text Box 307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63" name="Text Box 306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64" name="Text Box 305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65" name="Text Box 304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66" name="Text Box 303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67" name="Text Box 302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68" name="Text Box 301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69" name="Text Box 300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70" name="Text Box 299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71" name="Text Box 298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72" name="Text Box 297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73" name="Text Box 296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74" name="Text Box 295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75" name="Text Box 294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76" name="Text Box 293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77" name="Text Box 292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78" name="Text Box 291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79" name="Text Box 290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80" name="Text Box 289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81" name="Text Box 288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82" name="Text Box 287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83" name="Text Box 286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84" name="Text Box 285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85" name="Text Box 284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86" name="Text Box 283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87" name="Text Box 282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88" name="Text Box 281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89" name="Text Box 280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90" name="Text Box 279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91" name="Text Box 278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92" name="Text Box 277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93" name="Text Box 276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94" name="Text Box 275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95" name="Text Box 274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96" name="Text Box 273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97" name="Text Box 272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98" name="Text Box 271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99" name="Text Box 270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00" name="Text Box 269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01" name="Text Box 268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02" name="Text Box 267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03" name="Text Box 266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04" name="Text Box 265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05" name="Text Box 264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06" name="Text Box 263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07" name="Text Box 262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08" name="Text Box 261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09" name="Text Box 260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10" name="Text Box 259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11" name="Text Box 258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12" name="Text Box 257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13" name="Text Box 256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14" name="Text Box 255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15" name="Text Box 254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16" name="Text Box 253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17" name="Text Box 252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18" name="Text Box 251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19" name="Text Box 250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20" name="Text Box 249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21" name="Text Box 248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22" name="Text Box 247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23" name="Text Box 246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24" name="Text Box 245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25" name="Text Box 244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26" name="Text Box 243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27" name="Text Box 242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28" name="Text Box 241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29" name="Text Box 240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30" name="Text Box 239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31" name="Text Box 238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32" name="Text Box 237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33" name="Text Box 236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34" name="Text Box 235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35" name="Text 1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36" name="Text 2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37" name="Text 3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38" name="Text 4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39" name="Text 5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40" name="Text 6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41" name="Text 7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42" name="Text 8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43" name="Text 9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44" name="Text 10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45" name="Text 11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46" name="Text 12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47" name="Text 13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48" name="Text 14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49" name="Text 15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50" name="Text 16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51" name="Text 17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52" name="Text 18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53" name="Text 19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54" name="Text 20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55" name="Text 21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56" name="Text 22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57" name="Text 23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58" name="Text 24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59" name="Text 25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60" name="Text 26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61" name="Text 27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62" name="Text 28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63" name="Text 29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64" name="Text 30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65" name="Text 31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66" name="Text 32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67" name="Text 33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68" name="Text 34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69" name="Text 35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70" name="Text 36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71" name="Text 37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72" name="Text 38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73" name="Text 40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74" name="Text 41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75" name="Text 42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76" name="Text 43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77" name="Text 44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78" name="Text 45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79" name="Text 46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80" name="Text 47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81" name="Text 48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82" name="Text 49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83" name="Text 50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84" name="Text 51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85" name="Text 52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86" name="Text 53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87" name="Text 54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88" name="Text 55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89" name="Text 56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90" name="Text 57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91" name="Text 58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92" name="Text 59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93" name="Text 60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94" name="Text 61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95" name="Text 62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96" name="Text 63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97" name="Text 64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98" name="Text 65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299" name="Text 66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300" name="Text 67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301" name="Text 68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302" name="Text 69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303" name="Text 70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304" name="Text 71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305" name="Text 72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306" name="Text 73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307" name="Text 74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308" name="Text 75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309" name="Text 76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310" name="Text 77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311" name="Text 78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312" name="Text Box 315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313" name="Text 39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8"/>
  <sheetViews>
    <sheetView tabSelected="1" workbookViewId="0">
      <selection activeCell="R18" sqref="R18"/>
    </sheetView>
  </sheetViews>
  <sheetFormatPr defaultRowHeight="15"/>
  <cols>
    <col min="1" max="1" width="4.28515625" style="2" customWidth="1"/>
    <col min="2" max="2" width="55.85546875" style="1" customWidth="1"/>
    <col min="3" max="3" width="13.5703125" style="1" customWidth="1"/>
    <col min="4" max="4" width="6.7109375" style="1" customWidth="1"/>
    <col min="5" max="5" width="13.42578125" style="1" customWidth="1"/>
    <col min="6" max="6" width="16.42578125" style="1" customWidth="1"/>
    <col min="7" max="7" width="10.7109375" style="1" customWidth="1"/>
    <col min="8" max="8" width="12.28515625" style="1" customWidth="1"/>
    <col min="9" max="9" width="9.85546875" style="2" customWidth="1"/>
    <col min="10" max="10" width="14.140625" style="2" customWidth="1"/>
    <col min="11" max="11" width="12.85546875" style="2" customWidth="1"/>
    <col min="12" max="12" width="15" style="3" customWidth="1"/>
    <col min="13" max="13" width="15" style="2" hidden="1" customWidth="1"/>
    <col min="14" max="15" width="13.28515625" style="4" customWidth="1"/>
    <col min="16" max="16384" width="9.140625" style="2"/>
  </cols>
  <sheetData>
    <row r="1" spans="1:16" ht="11.25" customHeight="1">
      <c r="A1" s="54" t="s">
        <v>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25"/>
      <c r="M1" s="26"/>
      <c r="N1" s="15"/>
    </row>
    <row r="2" spans="1:16" ht="11.25" customHeigh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25"/>
      <c r="M2" s="26"/>
      <c r="N2" s="15"/>
    </row>
    <row r="3" spans="1:16" ht="57.75" customHeight="1">
      <c r="A3" s="54" t="s">
        <v>0</v>
      </c>
      <c r="B3" s="54" t="s">
        <v>15</v>
      </c>
      <c r="C3" s="54" t="s">
        <v>8</v>
      </c>
      <c r="D3" s="54" t="s">
        <v>1</v>
      </c>
      <c r="E3" s="54" t="s">
        <v>14</v>
      </c>
      <c r="F3" s="54"/>
      <c r="G3" s="54"/>
      <c r="H3" s="54"/>
      <c r="I3" s="54"/>
      <c r="J3" s="54"/>
      <c r="K3" s="53" t="s">
        <v>11</v>
      </c>
      <c r="L3" s="53"/>
      <c r="M3" s="53"/>
      <c r="N3" s="53"/>
    </row>
    <row r="4" spans="1:16" ht="40.5" customHeight="1">
      <c r="A4" s="54"/>
      <c r="B4" s="55"/>
      <c r="C4" s="54"/>
      <c r="D4" s="54"/>
      <c r="E4" s="57" t="s">
        <v>37</v>
      </c>
      <c r="F4" s="57"/>
      <c r="G4" s="57" t="s">
        <v>37</v>
      </c>
      <c r="H4" s="57"/>
      <c r="I4" s="57" t="s">
        <v>36</v>
      </c>
      <c r="J4" s="57"/>
      <c r="K4" s="53" t="s">
        <v>3</v>
      </c>
      <c r="L4" s="53" t="s">
        <v>4</v>
      </c>
      <c r="M4" s="53" t="s">
        <v>5</v>
      </c>
      <c r="N4" s="52" t="s">
        <v>12</v>
      </c>
      <c r="P4" s="12"/>
    </row>
    <row r="5" spans="1:16" ht="72" customHeight="1">
      <c r="A5" s="54"/>
      <c r="B5" s="55"/>
      <c r="C5" s="54"/>
      <c r="D5" s="54"/>
      <c r="E5" s="22" t="s">
        <v>10</v>
      </c>
      <c r="F5" s="23" t="s">
        <v>9</v>
      </c>
      <c r="G5" s="22" t="s">
        <v>10</v>
      </c>
      <c r="H5" s="23" t="s">
        <v>9</v>
      </c>
      <c r="I5" s="22" t="s">
        <v>10</v>
      </c>
      <c r="J5" s="23" t="s">
        <v>9</v>
      </c>
      <c r="K5" s="56"/>
      <c r="L5" s="56"/>
      <c r="M5" s="53"/>
      <c r="N5" s="52"/>
      <c r="P5" s="12"/>
    </row>
    <row r="6" spans="1:16" ht="39.75" customHeight="1">
      <c r="A6" s="20"/>
      <c r="B6" s="47" t="s">
        <v>20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9"/>
      <c r="P6" s="12"/>
    </row>
    <row r="7" spans="1:16" ht="39.75" customHeight="1">
      <c r="A7" s="31"/>
      <c r="B7" s="59" t="s">
        <v>16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  <c r="P7" s="12"/>
    </row>
    <row r="8" spans="1:16" ht="15" customHeight="1">
      <c r="A8" s="40">
        <v>1</v>
      </c>
      <c r="B8" s="43" t="s">
        <v>21</v>
      </c>
      <c r="C8" s="41">
        <v>1</v>
      </c>
      <c r="D8" s="21" t="s">
        <v>13</v>
      </c>
      <c r="E8" s="27">
        <v>8280</v>
      </c>
      <c r="F8" s="8">
        <f t="shared" ref="F8:F12" si="0">C8*E8</f>
        <v>8280</v>
      </c>
      <c r="G8" s="27">
        <v>8640</v>
      </c>
      <c r="H8" s="8">
        <f t="shared" ref="H8:H12" si="1">C8*G8</f>
        <v>8640</v>
      </c>
      <c r="I8" s="27">
        <v>9000</v>
      </c>
      <c r="J8" s="8">
        <f t="shared" ref="J8:J12" si="2">C8*I8</f>
        <v>9000</v>
      </c>
      <c r="K8" s="9">
        <f>MIN(E8)</f>
        <v>8280</v>
      </c>
      <c r="L8" s="5">
        <f t="shared" ref="L8:L12" si="3">ROUND(K8,2)</f>
        <v>8280</v>
      </c>
      <c r="M8" s="19"/>
      <c r="N8" s="11">
        <f t="shared" ref="N8:N12" si="4">L8*C8</f>
        <v>8280</v>
      </c>
      <c r="P8" s="12"/>
    </row>
    <row r="9" spans="1:16" ht="22.5" customHeight="1">
      <c r="A9" s="40">
        <v>2</v>
      </c>
      <c r="B9" s="43" t="s">
        <v>22</v>
      </c>
      <c r="C9" s="41">
        <v>1</v>
      </c>
      <c r="D9" s="21" t="s">
        <v>13</v>
      </c>
      <c r="E9" s="27">
        <v>11960</v>
      </c>
      <c r="F9" s="8">
        <f t="shared" si="0"/>
        <v>11960</v>
      </c>
      <c r="G9" s="27">
        <v>12480</v>
      </c>
      <c r="H9" s="8">
        <f t="shared" si="1"/>
        <v>12480</v>
      </c>
      <c r="I9" s="27">
        <v>13000</v>
      </c>
      <c r="J9" s="8">
        <f t="shared" si="2"/>
        <v>13000</v>
      </c>
      <c r="K9" s="9">
        <f t="shared" ref="K9:K12" si="5">MIN(E9)</f>
        <v>11960</v>
      </c>
      <c r="L9" s="5">
        <f t="shared" si="3"/>
        <v>11960</v>
      </c>
      <c r="M9" s="19"/>
      <c r="N9" s="11">
        <f t="shared" si="4"/>
        <v>11960</v>
      </c>
      <c r="P9" s="12"/>
    </row>
    <row r="10" spans="1:16" ht="21" customHeight="1">
      <c r="A10" s="40">
        <v>3</v>
      </c>
      <c r="B10" s="43" t="s">
        <v>23</v>
      </c>
      <c r="C10" s="41">
        <v>1</v>
      </c>
      <c r="D10" s="21" t="s">
        <v>13</v>
      </c>
      <c r="E10" s="27">
        <v>4370</v>
      </c>
      <c r="F10" s="8">
        <f t="shared" si="0"/>
        <v>4370</v>
      </c>
      <c r="G10" s="27">
        <v>4560</v>
      </c>
      <c r="H10" s="8">
        <f t="shared" si="1"/>
        <v>4560</v>
      </c>
      <c r="I10" s="27">
        <v>4750</v>
      </c>
      <c r="J10" s="8">
        <f t="shared" si="2"/>
        <v>4750</v>
      </c>
      <c r="K10" s="9">
        <f t="shared" si="5"/>
        <v>4370</v>
      </c>
      <c r="L10" s="5">
        <f t="shared" si="3"/>
        <v>4370</v>
      </c>
      <c r="M10" s="19"/>
      <c r="N10" s="11">
        <f t="shared" si="4"/>
        <v>4370</v>
      </c>
      <c r="P10" s="12"/>
    </row>
    <row r="11" spans="1:16" ht="23.25" customHeight="1">
      <c r="A11" s="40">
        <v>4</v>
      </c>
      <c r="B11" s="43" t="s">
        <v>24</v>
      </c>
      <c r="C11" s="41">
        <v>1</v>
      </c>
      <c r="D11" s="21" t="s">
        <v>13</v>
      </c>
      <c r="E11" s="27">
        <v>14490</v>
      </c>
      <c r="F11" s="8">
        <f t="shared" si="0"/>
        <v>14490</v>
      </c>
      <c r="G11" s="27">
        <v>15120</v>
      </c>
      <c r="H11" s="8">
        <f t="shared" si="1"/>
        <v>15120</v>
      </c>
      <c r="I11" s="27">
        <v>15750</v>
      </c>
      <c r="J11" s="8">
        <f t="shared" si="2"/>
        <v>15750</v>
      </c>
      <c r="K11" s="9">
        <f t="shared" si="5"/>
        <v>14490</v>
      </c>
      <c r="L11" s="5">
        <f t="shared" si="3"/>
        <v>14490</v>
      </c>
      <c r="M11" s="19"/>
      <c r="N11" s="11">
        <f t="shared" si="4"/>
        <v>14490</v>
      </c>
      <c r="P11" s="12"/>
    </row>
    <row r="12" spans="1:16" ht="24" customHeight="1">
      <c r="A12" s="40">
        <v>5</v>
      </c>
      <c r="B12" s="43" t="s">
        <v>25</v>
      </c>
      <c r="C12" s="41">
        <v>1</v>
      </c>
      <c r="D12" s="21" t="s">
        <v>13</v>
      </c>
      <c r="E12" s="27">
        <v>4600</v>
      </c>
      <c r="F12" s="8">
        <f t="shared" si="0"/>
        <v>4600</v>
      </c>
      <c r="G12" s="27">
        <v>4800</v>
      </c>
      <c r="H12" s="8">
        <f t="shared" si="1"/>
        <v>4800</v>
      </c>
      <c r="I12" s="27">
        <v>5000</v>
      </c>
      <c r="J12" s="8">
        <f t="shared" si="2"/>
        <v>5000</v>
      </c>
      <c r="K12" s="9">
        <f t="shared" si="5"/>
        <v>4600</v>
      </c>
      <c r="L12" s="5">
        <f t="shared" si="3"/>
        <v>4600</v>
      </c>
      <c r="M12" s="19"/>
      <c r="N12" s="11">
        <f t="shared" si="4"/>
        <v>4600</v>
      </c>
      <c r="P12" s="12"/>
    </row>
    <row r="13" spans="1:16" ht="30.75" customHeight="1">
      <c r="A13" s="21"/>
      <c r="B13" s="45" t="s">
        <v>17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6"/>
      <c r="P13" s="12"/>
    </row>
    <row r="14" spans="1:16" ht="15.75">
      <c r="A14" s="40">
        <v>6</v>
      </c>
      <c r="B14" s="42" t="s">
        <v>26</v>
      </c>
      <c r="C14" s="44">
        <v>1</v>
      </c>
      <c r="D14" s="32" t="s">
        <v>18</v>
      </c>
      <c r="E14" s="17">
        <v>19480</v>
      </c>
      <c r="F14" s="17">
        <f>C14*E14</f>
        <v>19480</v>
      </c>
      <c r="G14" s="17">
        <v>20500</v>
      </c>
      <c r="H14" s="17">
        <f>C14*G14</f>
        <v>20500</v>
      </c>
      <c r="I14" s="17">
        <v>20590</v>
      </c>
      <c r="J14" s="8">
        <f>C14*I14</f>
        <v>20590</v>
      </c>
      <c r="K14" s="9">
        <f>MIN(E14)</f>
        <v>19480</v>
      </c>
      <c r="L14" s="5">
        <f t="shared" ref="L14:L22" si="6">ROUND(K14,2)</f>
        <v>19480</v>
      </c>
      <c r="M14" s="19"/>
      <c r="N14" s="11">
        <f>L14*C14</f>
        <v>19480</v>
      </c>
      <c r="P14" s="12"/>
    </row>
    <row r="15" spans="1:16" ht="15.75">
      <c r="A15" s="40">
        <v>7</v>
      </c>
      <c r="B15" s="42" t="s">
        <v>27</v>
      </c>
      <c r="C15" s="44">
        <v>1</v>
      </c>
      <c r="D15" s="32" t="s">
        <v>18</v>
      </c>
      <c r="E15" s="17">
        <v>12100</v>
      </c>
      <c r="F15" s="17">
        <f t="shared" ref="F15:F22" si="7">C15*E15</f>
        <v>12100</v>
      </c>
      <c r="G15" s="17">
        <v>12700</v>
      </c>
      <c r="H15" s="17">
        <f t="shared" ref="H15:H22" si="8">C15*G15</f>
        <v>12700</v>
      </c>
      <c r="I15" s="17">
        <v>12620</v>
      </c>
      <c r="J15" s="8">
        <f t="shared" ref="J15:J22" si="9">C15*I15</f>
        <v>12620</v>
      </c>
      <c r="K15" s="9">
        <f t="shared" ref="K15:K22" si="10">MIN(E15)</f>
        <v>12100</v>
      </c>
      <c r="L15" s="5">
        <f t="shared" si="6"/>
        <v>12100</v>
      </c>
      <c r="M15" s="19"/>
      <c r="N15" s="11">
        <f t="shared" ref="N15:N22" si="11">L15*C15</f>
        <v>12100</v>
      </c>
      <c r="P15" s="12"/>
    </row>
    <row r="16" spans="1:16" ht="15.75">
      <c r="A16" s="40">
        <v>8</v>
      </c>
      <c r="B16" s="43" t="s">
        <v>28</v>
      </c>
      <c r="C16" s="44">
        <v>1</v>
      </c>
      <c r="D16" s="37" t="s">
        <v>18</v>
      </c>
      <c r="E16" s="17">
        <v>8133</v>
      </c>
      <c r="F16" s="17">
        <f t="shared" si="7"/>
        <v>8133</v>
      </c>
      <c r="G16" s="17">
        <v>8600</v>
      </c>
      <c r="H16" s="17">
        <f t="shared" si="8"/>
        <v>8600</v>
      </c>
      <c r="I16" s="17">
        <v>8520</v>
      </c>
      <c r="J16" s="8">
        <f t="shared" si="9"/>
        <v>8520</v>
      </c>
      <c r="K16" s="9">
        <f t="shared" si="10"/>
        <v>8133</v>
      </c>
      <c r="L16" s="5">
        <f t="shared" si="6"/>
        <v>8133</v>
      </c>
      <c r="M16" s="19"/>
      <c r="N16" s="11">
        <f t="shared" si="11"/>
        <v>8133</v>
      </c>
      <c r="P16" s="12"/>
    </row>
    <row r="17" spans="1:16" ht="15.75">
      <c r="A17" s="40">
        <v>9</v>
      </c>
      <c r="B17" s="43" t="s">
        <v>29</v>
      </c>
      <c r="C17" s="44">
        <v>1</v>
      </c>
      <c r="D17" s="32" t="s">
        <v>18</v>
      </c>
      <c r="E17" s="17">
        <v>16400</v>
      </c>
      <c r="F17" s="17">
        <f t="shared" si="7"/>
        <v>16400</v>
      </c>
      <c r="G17" s="17">
        <v>17220</v>
      </c>
      <c r="H17" s="17">
        <f t="shared" si="8"/>
        <v>17220</v>
      </c>
      <c r="I17" s="17">
        <v>17280</v>
      </c>
      <c r="J17" s="8">
        <f t="shared" si="9"/>
        <v>17280</v>
      </c>
      <c r="K17" s="9">
        <f t="shared" si="10"/>
        <v>16400</v>
      </c>
      <c r="L17" s="5">
        <f t="shared" si="6"/>
        <v>16400</v>
      </c>
      <c r="M17" s="19"/>
      <c r="N17" s="11">
        <f t="shared" si="11"/>
        <v>16400</v>
      </c>
      <c r="P17" s="12"/>
    </row>
    <row r="18" spans="1:16" ht="15.75">
      <c r="A18" s="40">
        <v>10</v>
      </c>
      <c r="B18" s="43" t="s">
        <v>30</v>
      </c>
      <c r="C18" s="44">
        <v>1</v>
      </c>
      <c r="D18" s="32" t="s">
        <v>18</v>
      </c>
      <c r="E18" s="17">
        <v>9000</v>
      </c>
      <c r="F18" s="17">
        <f t="shared" si="7"/>
        <v>9000</v>
      </c>
      <c r="G18" s="17">
        <v>9500</v>
      </c>
      <c r="H18" s="17">
        <f t="shared" si="8"/>
        <v>9500</v>
      </c>
      <c r="I18" s="17">
        <v>9590</v>
      </c>
      <c r="J18" s="8">
        <f t="shared" si="9"/>
        <v>9590</v>
      </c>
      <c r="K18" s="9">
        <f t="shared" si="10"/>
        <v>9000</v>
      </c>
      <c r="L18" s="5">
        <f t="shared" si="6"/>
        <v>9000</v>
      </c>
      <c r="M18" s="19"/>
      <c r="N18" s="11">
        <f t="shared" si="11"/>
        <v>9000</v>
      </c>
      <c r="P18" s="12"/>
    </row>
    <row r="19" spans="1:16" ht="15.75">
      <c r="A19" s="40">
        <v>11</v>
      </c>
      <c r="B19" s="42" t="s">
        <v>31</v>
      </c>
      <c r="C19" s="44">
        <v>1</v>
      </c>
      <c r="D19" s="32" t="s">
        <v>18</v>
      </c>
      <c r="E19" s="17">
        <v>19320</v>
      </c>
      <c r="F19" s="17">
        <f t="shared" si="7"/>
        <v>19320</v>
      </c>
      <c r="G19" s="17">
        <v>20300</v>
      </c>
      <c r="H19" s="17">
        <f t="shared" si="8"/>
        <v>20300</v>
      </c>
      <c r="I19" s="17">
        <v>20150</v>
      </c>
      <c r="J19" s="8">
        <f t="shared" si="9"/>
        <v>20150</v>
      </c>
      <c r="K19" s="9">
        <f t="shared" si="10"/>
        <v>19320</v>
      </c>
      <c r="L19" s="5">
        <f t="shared" si="6"/>
        <v>19320</v>
      </c>
      <c r="M19" s="19"/>
      <c r="N19" s="11">
        <f t="shared" si="11"/>
        <v>19320</v>
      </c>
      <c r="P19" s="12"/>
    </row>
    <row r="20" spans="1:16" ht="15.75">
      <c r="A20" s="40">
        <v>12</v>
      </c>
      <c r="B20" s="42" t="s">
        <v>32</v>
      </c>
      <c r="C20" s="44">
        <v>1</v>
      </c>
      <c r="D20" s="32" t="s">
        <v>18</v>
      </c>
      <c r="E20" s="17">
        <v>13222</v>
      </c>
      <c r="F20" s="17">
        <f t="shared" si="7"/>
        <v>13222</v>
      </c>
      <c r="G20" s="17">
        <v>13890</v>
      </c>
      <c r="H20" s="17">
        <f t="shared" si="8"/>
        <v>13890</v>
      </c>
      <c r="I20" s="17">
        <v>13960</v>
      </c>
      <c r="J20" s="8">
        <f t="shared" si="9"/>
        <v>13960</v>
      </c>
      <c r="K20" s="9">
        <f t="shared" si="10"/>
        <v>13222</v>
      </c>
      <c r="L20" s="5">
        <f t="shared" si="6"/>
        <v>13222</v>
      </c>
      <c r="M20" s="19"/>
      <c r="N20" s="11">
        <f t="shared" si="11"/>
        <v>13222</v>
      </c>
      <c r="P20" s="12"/>
    </row>
    <row r="21" spans="1:16" ht="15.75">
      <c r="A21" s="40">
        <v>13</v>
      </c>
      <c r="B21" s="42" t="s">
        <v>33</v>
      </c>
      <c r="C21" s="44">
        <v>1</v>
      </c>
      <c r="D21" s="32" t="s">
        <v>18</v>
      </c>
      <c r="E21" s="17">
        <v>12670</v>
      </c>
      <c r="F21" s="17">
        <f t="shared" si="7"/>
        <v>12670</v>
      </c>
      <c r="G21" s="17">
        <v>13300</v>
      </c>
      <c r="H21" s="17">
        <f t="shared" si="8"/>
        <v>13300</v>
      </c>
      <c r="I21" s="17">
        <v>13420</v>
      </c>
      <c r="J21" s="8">
        <f t="shared" si="9"/>
        <v>13420</v>
      </c>
      <c r="K21" s="9">
        <f t="shared" si="10"/>
        <v>12670</v>
      </c>
      <c r="L21" s="5">
        <f t="shared" si="6"/>
        <v>12670</v>
      </c>
      <c r="M21" s="19"/>
      <c r="N21" s="11">
        <f t="shared" si="11"/>
        <v>12670</v>
      </c>
      <c r="P21" s="12"/>
    </row>
    <row r="22" spans="1:16" ht="15.75">
      <c r="A22" s="40">
        <v>14</v>
      </c>
      <c r="B22" s="58" t="s">
        <v>35</v>
      </c>
      <c r="C22" s="44">
        <v>2</v>
      </c>
      <c r="D22" s="39" t="s">
        <v>18</v>
      </c>
      <c r="E22" s="17">
        <v>5520</v>
      </c>
      <c r="F22" s="17">
        <f t="shared" si="7"/>
        <v>11040</v>
      </c>
      <c r="G22" s="17">
        <v>5760</v>
      </c>
      <c r="H22" s="17">
        <f t="shared" si="8"/>
        <v>11520</v>
      </c>
      <c r="I22" s="17">
        <v>6000</v>
      </c>
      <c r="J22" s="8">
        <f t="shared" si="9"/>
        <v>12000</v>
      </c>
      <c r="K22" s="9">
        <f t="shared" si="10"/>
        <v>5520</v>
      </c>
      <c r="L22" s="5">
        <f t="shared" si="6"/>
        <v>5520</v>
      </c>
      <c r="M22" s="38"/>
      <c r="N22" s="11">
        <f t="shared" si="11"/>
        <v>11040</v>
      </c>
      <c r="P22" s="12"/>
    </row>
    <row r="23" spans="1:16" s="7" customFormat="1" ht="36" customHeight="1">
      <c r="A23" s="14"/>
      <c r="B23" s="46"/>
      <c r="C23" s="10"/>
      <c r="D23" s="10"/>
      <c r="F23" s="29">
        <f>SUM(F8:F12)+SUM(F14:F22)</f>
        <v>165065</v>
      </c>
      <c r="H23" s="29">
        <f>SUM(H14:H22)+SUM(H8:H12)</f>
        <v>173130</v>
      </c>
      <c r="I23" s="14"/>
      <c r="J23" s="24">
        <f>SUM(J14:J22)+SUM(J8:J12)</f>
        <v>175630</v>
      </c>
      <c r="K23" s="9"/>
      <c r="L23" s="11"/>
      <c r="M23" s="11"/>
      <c r="N23" s="16">
        <f>SUM(N8:N12)+SUM(N14:N22)</f>
        <v>165065</v>
      </c>
      <c r="O23" s="6"/>
    </row>
    <row r="24" spans="1:16" ht="19.5" customHeight="1">
      <c r="A24" s="28" t="s">
        <v>7</v>
      </c>
      <c r="B24" s="13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15" t="e">
        <f>SUM(#REF!)</f>
        <v>#REF!</v>
      </c>
      <c r="N24" s="30">
        <f>N23</f>
        <v>165065</v>
      </c>
    </row>
    <row r="25" spans="1:16" ht="37.5" customHeight="1">
      <c r="A25" s="51" t="s">
        <v>19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2"/>
    </row>
    <row r="26" spans="1:16" ht="26.25" customHeight="1">
      <c r="A26" s="50" t="s">
        <v>6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2"/>
    </row>
    <row r="27" spans="1:16" ht="46.5" customHeight="1">
      <c r="A27" s="50" t="s">
        <v>34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2"/>
    </row>
    <row r="28" spans="1:16">
      <c r="B28" s="18"/>
    </row>
  </sheetData>
  <sheetProtection selectLockedCells="1" selectUnlockedCells="1"/>
  <mergeCells count="18">
    <mergeCell ref="K3:N3"/>
    <mergeCell ref="A1:K2"/>
    <mergeCell ref="A3:A5"/>
    <mergeCell ref="B3:B5"/>
    <mergeCell ref="K4:K5"/>
    <mergeCell ref="D3:D5"/>
    <mergeCell ref="C3:C5"/>
    <mergeCell ref="M4:M5"/>
    <mergeCell ref="L4:L5"/>
    <mergeCell ref="I4:J4"/>
    <mergeCell ref="E3:J3"/>
    <mergeCell ref="G4:H4"/>
    <mergeCell ref="E4:F4"/>
    <mergeCell ref="B6:N6"/>
    <mergeCell ref="A26:N26"/>
    <mergeCell ref="A25:N25"/>
    <mergeCell ref="N4:N5"/>
    <mergeCell ref="A27:N27"/>
  </mergeCells>
  <phoneticPr fontId="1" type="noConversion"/>
  <printOptions horizontalCentered="1"/>
  <pageMargins left="0.15748031496062992" right="0.15748031496062992" top="0.51181102362204722" bottom="0.35433070866141736" header="0.27559055118110237" footer="0.23622047244094491"/>
  <pageSetup paperSize="9" scale="62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Организация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закупки</dc:creator>
  <cp:lastModifiedBy>Нина</cp:lastModifiedBy>
  <cp:lastPrinted>2020-09-29T07:57:36Z</cp:lastPrinted>
  <dcterms:created xsi:type="dcterms:W3CDTF">2014-01-29T10:37:40Z</dcterms:created>
  <dcterms:modified xsi:type="dcterms:W3CDTF">2026-07-31T07:22:49Z</dcterms:modified>
</cp:coreProperties>
</file>