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L8" i="1" l="1"/>
  <c r="K8" i="1" l="1"/>
  <c r="M8" i="1" l="1"/>
  <c r="H8" i="1"/>
  <c r="M9" i="1" l="1"/>
  <c r="H8" i="4"/>
  <c r="K8" i="4"/>
  <c r="M8" i="4"/>
  <c r="M9" i="4" l="1"/>
  <c r="G11" i="4" s="1"/>
  <c r="G11" i="1" l="1"/>
</calcChain>
</file>

<file path=xl/sharedStrings.xml><?xml version="1.0" encoding="utf-8"?>
<sst xmlns="http://schemas.openxmlformats.org/spreadsheetml/2006/main" count="52" uniqueCount="28">
  <si>
    <t>Обоснование начальной (максимальной) цены контракта, цены контракта, заключаемого с единственным поставщиком (подрядчиком, исполнителем) (Н (М) ЦК, ЦКЕП)</t>
  </si>
  <si>
    <t>№</t>
  </si>
  <si>
    <t>Наименование предмета контракта</t>
  </si>
  <si>
    <t>Ед.изм.</t>
  </si>
  <si>
    <t>Поставщик №1</t>
  </si>
  <si>
    <t>Поставщик №2</t>
  </si>
  <si>
    <t>Поставщик №3</t>
  </si>
  <si>
    <t>Оценка однородности совокупности значений выявленных цен, используемых в расчете (Н (М) ЦК, ЦКЕП)</t>
  </si>
  <si>
    <t>Кол-во</t>
  </si>
  <si>
    <t>Средняя арифметическая цена за единицу (ц)</t>
  </si>
  <si>
    <r>
      <t xml:space="preserve">Коэффициент вариации цен V (%) </t>
    </r>
    <r>
      <rPr>
        <sz val="8"/>
        <color theme="1"/>
        <rFont val="Times New Roman"/>
        <family val="1"/>
        <charset val="204"/>
      </rPr>
      <t>(не должен превышать 33%)</t>
    </r>
  </si>
  <si>
    <t>Н (М) ЦК, ЦКЭП, определяемая методом сопосавимых рыночных цен (анализа рынка)</t>
  </si>
  <si>
    <t>Минимальная цена за единицу товара (руб)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</si>
  <si>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</si>
  <si>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</si>
  <si>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 (М) ЦК, ЦКЕП контракта цены за единицу (руб.)</t>
  </si>
  <si>
    <t>В результате проведенного расчета Н (М) ЦК, ЦКЭП контракта составила:</t>
  </si>
  <si>
    <t>рублей.</t>
  </si>
  <si>
    <t>*при определении Н (М) ЦК, ЦКЭП контракта Заказчиком применяется Приказ Минэкономразвития России от 02.10.2013 №02.10.2013 №567 "Об утверждении Методических рекомендаций по примеению методов определения начальной максимальной цены контракта, заключаемого с единственным поставщиком (подрядчиком, исполнителем).</t>
  </si>
  <si>
    <t xml:space="preserve">Главный бухгалтер: </t>
  </si>
  <si>
    <t>_______________Маадыр-оол У.С.</t>
  </si>
  <si>
    <t>ИТОГО</t>
  </si>
  <si>
    <t>Коммерческое предложение (руб./ед.изм.)</t>
  </si>
  <si>
    <t>Гербарий "Культурные растения" (30 видов с илюстрациями)</t>
  </si>
  <si>
    <t>компл</t>
  </si>
  <si>
    <t>"____" __________________2026г.</t>
  </si>
  <si>
    <t>шт.</t>
  </si>
  <si>
    <t>Машина швейная промышленная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</si>
</sst>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1" xfId="0" applyFont="1" applyFill="1" applyBorder="1" applyAlignment="1">
      <alignment vertical="top"/>
    </xf>
    <xf numFmtId="2" fontId="1" fillId="2" borderId="1" xfId="0" applyNumberFormat="1" applyFont="1" applyFill="1" applyBorder="1"/>
    <xf numFmtId="0" fontId="1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left" vertical="top" inden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27527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6</xdr:row>
      <xdr:rowOff>933450</xdr:rowOff>
    </xdr:from>
    <xdr:to>
      <xdr:col>9</xdr:col>
      <xdr:colOff>1114425</xdr:colOff>
      <xdr:row>6</xdr:row>
      <xdr:rowOff>1285875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1228725</xdr:rowOff>
    </xdr:from>
    <xdr:to>
      <xdr:col>10</xdr:col>
      <xdr:colOff>19050</xdr:colOff>
      <xdr:row>6</xdr:row>
      <xdr:rowOff>1581150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3057525"/>
          <a:ext cx="13049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2105025</xdr:rowOff>
    </xdr:from>
    <xdr:to>
      <xdr:col>11</xdr:col>
      <xdr:colOff>47625</xdr:colOff>
      <xdr:row>6</xdr:row>
      <xdr:rowOff>2571750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6</xdr:row>
      <xdr:rowOff>1762125</xdr:rowOff>
    </xdr:from>
    <xdr:to>
      <xdr:col>10</xdr:col>
      <xdr:colOff>371475</xdr:colOff>
      <xdr:row>6</xdr:row>
      <xdr:rowOff>1990725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6</xdr:row>
      <xdr:rowOff>933450</xdr:rowOff>
    </xdr:from>
    <xdr:to>
      <xdr:col>9</xdr:col>
      <xdr:colOff>1114425</xdr:colOff>
      <xdr:row>6</xdr:row>
      <xdr:rowOff>1285875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1228725</xdr:rowOff>
    </xdr:from>
    <xdr:to>
      <xdr:col>10</xdr:col>
      <xdr:colOff>19050</xdr:colOff>
      <xdr:row>6</xdr:row>
      <xdr:rowOff>1581150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2105025</xdr:rowOff>
    </xdr:from>
    <xdr:to>
      <xdr:col>11</xdr:col>
      <xdr:colOff>47625</xdr:colOff>
      <xdr:row>6</xdr:row>
      <xdr:rowOff>2571750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6</xdr:row>
      <xdr:rowOff>1762125</xdr:rowOff>
    </xdr:from>
    <xdr:to>
      <xdr:col>10</xdr:col>
      <xdr:colOff>371475</xdr:colOff>
      <xdr:row>6</xdr:row>
      <xdr:rowOff>1990725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19"/>
  <sheetViews>
    <sheetView workbookViewId="0">
      <selection activeCell="B17" sqref="B17"/>
    </sheetView>
  </sheetViews>
  <sheetFormatPr defaultRowHeight="15" x14ac:dyDescent="0.25"/>
  <cols>
    <col min="1" max="1" width="6" style="1" customWidth="1"/>
    <col min="2" max="2" width="60.28515625" style="1" customWidth="1"/>
    <col min="3" max="4" width="9.140625" style="1"/>
    <col min="5" max="7" width="14.85546875" style="1" customWidth="1"/>
    <col min="8" max="8" width="21.28515625" style="1" customWidth="1"/>
    <col min="9" max="10" width="19.85546875" style="1" customWidth="1"/>
    <col min="11" max="11" width="24.28515625" style="1" customWidth="1"/>
    <col min="12" max="12" width="14.7109375" style="1" customWidth="1"/>
    <col min="13" max="13" width="15.28515625" style="1" customWidth="1"/>
    <col min="14" max="16384" width="9.140625" style="1"/>
  </cols>
  <sheetData>
    <row r="4" spans="1:13" ht="18.75" x14ac:dyDescent="0.3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6" spans="1:13" ht="65.25" customHeight="1" x14ac:dyDescent="0.25">
      <c r="A6" s="28" t="s">
        <v>1</v>
      </c>
      <c r="B6" s="28" t="s">
        <v>2</v>
      </c>
      <c r="C6" s="28" t="s">
        <v>3</v>
      </c>
      <c r="D6" s="28" t="s">
        <v>8</v>
      </c>
      <c r="E6" s="30" t="s">
        <v>22</v>
      </c>
      <c r="F6" s="31"/>
      <c r="G6" s="32"/>
      <c r="H6" s="33" t="s">
        <v>7</v>
      </c>
      <c r="I6" s="34"/>
      <c r="J6" s="35"/>
      <c r="K6" s="33" t="s">
        <v>11</v>
      </c>
      <c r="L6" s="34"/>
      <c r="M6" s="35"/>
    </row>
    <row r="7" spans="1:13" ht="223.5" customHeight="1" x14ac:dyDescent="0.25">
      <c r="A7" s="29"/>
      <c r="B7" s="29"/>
      <c r="C7" s="29"/>
      <c r="D7" s="29"/>
      <c r="E7" s="3" t="s">
        <v>4</v>
      </c>
      <c r="F7" s="14" t="s">
        <v>5</v>
      </c>
      <c r="G7" s="3" t="s">
        <v>6</v>
      </c>
      <c r="H7" s="4" t="s">
        <v>9</v>
      </c>
      <c r="I7" s="5" t="s">
        <v>13</v>
      </c>
      <c r="J7" s="4" t="s">
        <v>10</v>
      </c>
      <c r="K7" s="6" t="s">
        <v>14</v>
      </c>
      <c r="L7" s="4" t="s">
        <v>12</v>
      </c>
      <c r="M7" s="4" t="s">
        <v>15</v>
      </c>
    </row>
    <row r="8" spans="1:13" x14ac:dyDescent="0.25">
      <c r="A8" s="2">
        <v>1</v>
      </c>
      <c r="B8" s="11" t="s">
        <v>23</v>
      </c>
      <c r="C8" s="12" t="s">
        <v>24</v>
      </c>
      <c r="D8" s="12">
        <v>1</v>
      </c>
      <c r="E8" s="7">
        <v>4790</v>
      </c>
      <c r="F8" s="15">
        <v>5010</v>
      </c>
      <c r="G8" s="7">
        <v>4561</v>
      </c>
      <c r="H8" s="9">
        <f>(E8+F8+G8)/3</f>
        <v>4787</v>
      </c>
      <c r="I8" s="8">
        <v>224.51499999999999</v>
      </c>
      <c r="J8" s="8">
        <v>4.6900000000000004</v>
      </c>
      <c r="K8" s="9">
        <f t="shared" ref="K8" si="0">H8</f>
        <v>4787</v>
      </c>
      <c r="L8" s="9">
        <v>4561</v>
      </c>
      <c r="M8" s="9">
        <f t="shared" ref="M8" si="1">D8*L8</f>
        <v>4561</v>
      </c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4" t="s">
        <v>21</v>
      </c>
      <c r="L9" s="25"/>
      <c r="M9" s="7">
        <f>SUM(M8:M8)</f>
        <v>4561</v>
      </c>
    </row>
    <row r="11" spans="1:13" x14ac:dyDescent="0.25">
      <c r="A11" s="1" t="s">
        <v>16</v>
      </c>
      <c r="G11" s="10">
        <f>M9</f>
        <v>4561</v>
      </c>
      <c r="H11" s="1" t="s">
        <v>17</v>
      </c>
    </row>
    <row r="12" spans="1:13" ht="32.25" customHeight="1" x14ac:dyDescent="0.25">
      <c r="A12" s="26" t="s">
        <v>18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4" spans="1:13" x14ac:dyDescent="0.25">
      <c r="A14" s="1" t="s">
        <v>19</v>
      </c>
    </row>
    <row r="15" spans="1:13" x14ac:dyDescent="0.25">
      <c r="A15" s="1" t="s">
        <v>20</v>
      </c>
      <c r="I15" s="13"/>
    </row>
    <row r="16" spans="1:13" x14ac:dyDescent="0.25">
      <c r="A16" s="1" t="s">
        <v>25</v>
      </c>
      <c r="I16" s="13"/>
    </row>
    <row r="17" spans="8:9" x14ac:dyDescent="0.25">
      <c r="H17" s="10"/>
      <c r="I17" s="13"/>
    </row>
    <row r="18" spans="8:9" x14ac:dyDescent="0.25">
      <c r="H18" s="10"/>
      <c r="I18" s="13"/>
    </row>
    <row r="19" spans="8:9" x14ac:dyDescent="0.25">
      <c r="H19" s="10"/>
      <c r="I19" s="13"/>
    </row>
  </sheetData>
  <mergeCells count="10">
    <mergeCell ref="K9:L9"/>
    <mergeCell ref="A12:M12"/>
    <mergeCell ref="A4:M4"/>
    <mergeCell ref="A6:A7"/>
    <mergeCell ref="B6:B7"/>
    <mergeCell ref="C6:C7"/>
    <mergeCell ref="D6:D7"/>
    <mergeCell ref="E6:G6"/>
    <mergeCell ref="H6:J6"/>
    <mergeCell ref="K6:M6"/>
  </mergeCell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4:M19"/>
  <sheetViews>
    <sheetView tabSelected="1" topLeftCell="A7" workbookViewId="0">
      <selection activeCell="E20" sqref="E20"/>
    </sheetView>
  </sheetViews>
  <sheetFormatPr defaultRowHeight="15" x14ac:dyDescent="0.25"/>
  <cols>
    <col min="1" max="1" width="6" style="1" customWidth="1"/>
    <col min="2" max="2" width="51.42578125" style="1" customWidth="1"/>
    <col min="3" max="4" width="9.140625" style="1"/>
    <col min="5" max="7" width="14.85546875" style="1" customWidth="1"/>
    <col min="8" max="8" width="16.7109375" style="1" customWidth="1"/>
    <col min="9" max="10" width="16.42578125" style="1" customWidth="1"/>
    <col min="11" max="11" width="24.28515625" style="1" customWidth="1"/>
    <col min="12" max="12" width="14.7109375" style="1" customWidth="1"/>
    <col min="13" max="13" width="15.28515625" style="1" customWidth="1"/>
    <col min="14" max="16384" width="9.140625" style="1"/>
  </cols>
  <sheetData>
    <row r="4" spans="1:13" ht="18.75" x14ac:dyDescent="0.3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6" spans="1:13" ht="65.25" customHeight="1" x14ac:dyDescent="0.25">
      <c r="A6" s="28" t="s">
        <v>1</v>
      </c>
      <c r="B6" s="28" t="s">
        <v>2</v>
      </c>
      <c r="C6" s="28" t="s">
        <v>3</v>
      </c>
      <c r="D6" s="28" t="s">
        <v>8</v>
      </c>
      <c r="E6" s="30" t="s">
        <v>22</v>
      </c>
      <c r="F6" s="31"/>
      <c r="G6" s="32"/>
      <c r="H6" s="33" t="s">
        <v>7</v>
      </c>
      <c r="I6" s="34"/>
      <c r="J6" s="35"/>
      <c r="K6" s="33" t="s">
        <v>11</v>
      </c>
      <c r="L6" s="34"/>
      <c r="M6" s="35"/>
    </row>
    <row r="7" spans="1:13" ht="223.5" customHeight="1" x14ac:dyDescent="0.25">
      <c r="A7" s="29"/>
      <c r="B7" s="29"/>
      <c r="C7" s="29"/>
      <c r="D7" s="29"/>
      <c r="E7" s="3" t="s">
        <v>4</v>
      </c>
      <c r="F7" s="14" t="s">
        <v>5</v>
      </c>
      <c r="G7" s="3" t="s">
        <v>6</v>
      </c>
      <c r="H7" s="4" t="s">
        <v>9</v>
      </c>
      <c r="I7" s="5" t="s">
        <v>13</v>
      </c>
      <c r="J7" s="4" t="s">
        <v>10</v>
      </c>
      <c r="K7" s="6" t="s">
        <v>14</v>
      </c>
      <c r="L7" s="4" t="s">
        <v>12</v>
      </c>
      <c r="M7" s="4" t="s">
        <v>15</v>
      </c>
    </row>
    <row r="8" spans="1:13" ht="15.75" x14ac:dyDescent="0.25">
      <c r="A8" s="16">
        <v>1</v>
      </c>
      <c r="B8" s="22" t="s">
        <v>27</v>
      </c>
      <c r="C8" s="16" t="s">
        <v>26</v>
      </c>
      <c r="D8" s="16">
        <v>1</v>
      </c>
      <c r="E8" s="17">
        <v>34692</v>
      </c>
      <c r="F8" s="17">
        <v>30195</v>
      </c>
      <c r="G8" s="17">
        <v>35000</v>
      </c>
      <c r="H8" s="18">
        <f>(E8+F8+G8)/3</f>
        <v>33295.666666666664</v>
      </c>
      <c r="I8" s="21">
        <v>2698.6684</v>
      </c>
      <c r="J8" s="21">
        <v>8.08</v>
      </c>
      <c r="K8" s="20">
        <f>D8/3*(E8+F8+G8)</f>
        <v>33295.666666666664</v>
      </c>
      <c r="L8" s="19">
        <f>F8</f>
        <v>30195</v>
      </c>
      <c r="M8" s="18">
        <f>D8*L8</f>
        <v>30195</v>
      </c>
    </row>
    <row r="9" spans="1:13" x14ac:dyDescent="0.25">
      <c r="A9" s="2"/>
      <c r="B9" s="23"/>
      <c r="C9" s="2"/>
      <c r="D9" s="2"/>
      <c r="E9" s="2"/>
      <c r="F9" s="2"/>
      <c r="G9" s="2"/>
      <c r="H9" s="18"/>
      <c r="I9" s="12"/>
      <c r="J9" s="12"/>
      <c r="K9" s="24" t="s">
        <v>21</v>
      </c>
      <c r="L9" s="25"/>
      <c r="M9" s="7">
        <f>SUM(M8:M8)</f>
        <v>30195</v>
      </c>
    </row>
    <row r="11" spans="1:13" x14ac:dyDescent="0.25">
      <c r="A11" s="1" t="s">
        <v>16</v>
      </c>
      <c r="G11" s="10">
        <f>M9</f>
        <v>30195</v>
      </c>
      <c r="H11" s="1" t="s">
        <v>17</v>
      </c>
    </row>
    <row r="12" spans="1:13" ht="32.25" customHeight="1" x14ac:dyDescent="0.25">
      <c r="A12" s="26" t="s">
        <v>18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4" spans="1:13" x14ac:dyDescent="0.25">
      <c r="A14" s="1" t="s">
        <v>19</v>
      </c>
    </row>
    <row r="15" spans="1:13" x14ac:dyDescent="0.25">
      <c r="A15" s="1" t="s">
        <v>20</v>
      </c>
      <c r="I15" s="13"/>
    </row>
    <row r="16" spans="1:13" x14ac:dyDescent="0.25">
      <c r="A16" s="1" t="s">
        <v>25</v>
      </c>
      <c r="C16" s="1">
        <v>1</v>
      </c>
      <c r="I16" s="13"/>
    </row>
    <row r="17" spans="8:9" x14ac:dyDescent="0.25">
      <c r="H17" s="10"/>
      <c r="I17" s="13"/>
    </row>
    <row r="18" spans="8:9" x14ac:dyDescent="0.25">
      <c r="H18" s="10"/>
      <c r="I18" s="13"/>
    </row>
    <row r="19" spans="8:9" x14ac:dyDescent="0.25">
      <c r="H19" s="10"/>
      <c r="I19" s="13"/>
    </row>
  </sheetData>
  <mergeCells count="10">
    <mergeCell ref="K6:M6"/>
    <mergeCell ref="A4:M4"/>
    <mergeCell ref="A12:M12"/>
    <mergeCell ref="K9:L9"/>
    <mergeCell ref="A6:A7"/>
    <mergeCell ref="B6:B7"/>
    <mergeCell ref="C6:C7"/>
    <mergeCell ref="E6:G6"/>
    <mergeCell ref="H6:J6"/>
    <mergeCell ref="D6:D7"/>
  </mergeCells>
  <pageMargins left="0.31496062992125984" right="0.11811023622047245" top="0.35433070866141736" bottom="0.35433070866141736" header="0.31496062992125984" footer="0.31496062992125984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2026-05-26T08:10:18Z</dcterms:modified>
</cp:coreProperties>
</file>