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585"/>
  </bookViews>
  <sheets>
    <sheet name="лист 1" sheetId="1" r:id="rId1"/>
  </sheets>
  <definedNames>
    <definedName name="_xlnm.Print_Area" localSheetId="0">'лист 1'!$A$1:$Q$43</definedName>
  </definedNames>
  <calcPr calcId="124519" refMode="R1C1"/>
</workbook>
</file>

<file path=xl/calcChain.xml><?xml version="1.0" encoding="utf-8"?>
<calcChain xmlns="http://schemas.openxmlformats.org/spreadsheetml/2006/main">
  <c r="I12" i="1"/>
  <c r="J14" l="1"/>
  <c r="J13"/>
  <c r="H12"/>
</calcChain>
</file>

<file path=xl/sharedStrings.xml><?xml version="1.0" encoding="utf-8"?>
<sst xmlns="http://schemas.openxmlformats.org/spreadsheetml/2006/main" count="23" uniqueCount="20">
  <si>
    <t>Обоснование начальной (максимальной) цены контракта</t>
  </si>
  <si>
    <t>На основании пункта 1 части 1 статьи 22 Федерального закона от 05.04.2013 г. № 44-ФЗ начальная (максимальная) цена контракта определена заказчиком методом сопоставимых рыночных цен (анализа рынка). Источниками информации о ценах услуг, являющихся предметом закупки, являлись исследования рынка, проведенные по инициативе заказчика на основании коммерческих и ценовых предложений исполнителей (основание – пункт 8 части 18 статьи 22 Федерального закона от 05.04.2013 г. № 44-ФЗ). Расчет начальной (максимальной) цены контракта представлен в таблице:</t>
  </si>
  <si>
    <t>№ п/п</t>
  </si>
  <si>
    <t>Наименование услуги</t>
  </si>
  <si>
    <t>Ед. изм.</t>
  </si>
  <si>
    <t>Кол-во</t>
  </si>
  <si>
    <t xml:space="preserve">Коммерческие предложения исполнителей. </t>
  </si>
  <si>
    <t>Коэффициент вариации *</t>
  </si>
  <si>
    <t>Средняя цена за ед., руб.</t>
  </si>
  <si>
    <t>Всего, руб.</t>
  </si>
  <si>
    <t>Цена за ед., руб.</t>
  </si>
  <si>
    <t>-</t>
  </si>
  <si>
    <t>ИТОГО</t>
  </si>
  <si>
    <t xml:space="preserve"> </t>
  </si>
  <si>
    <t xml:space="preserve">Начальная (максимальная) цена контракта составляет </t>
  </si>
  <si>
    <t>шт</t>
  </si>
  <si>
    <t>Объект закупки:  закупка жидкости стеклоомывателя (зимней)</t>
  </si>
  <si>
    <t>жидкость стеклоомывателя 5 л</t>
  </si>
  <si>
    <t>Поставщик №б/н от 16.09.2026</t>
  </si>
  <si>
    <t>Поставщик №б/н от16.09.2026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</si>
</sst>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0" fillId="0" borderId="0" xfId="0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164" fontId="0" fillId="0" borderId="3" xfId="0" applyNumberFormat="1" applyBorder="1" applyAlignment="1">
      <alignment horizontal="left"/>
    </xf>
    <xf numFmtId="2" fontId="6" fillId="0" borderId="5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view="pageBreakPreview" zoomScaleSheetLayoutView="100" workbookViewId="0">
      <selection activeCell="I17" sqref="I17"/>
    </sheetView>
  </sheetViews>
  <sheetFormatPr defaultRowHeight="15"/>
  <cols>
    <col min="1" max="1" width="4.5703125" customWidth="1"/>
    <col min="2" max="2" width="27.28515625" customWidth="1"/>
    <col min="3" max="3" width="7.85546875" customWidth="1"/>
    <col min="4" max="4" width="7.42578125" customWidth="1"/>
    <col min="5" max="5" width="13.5703125" customWidth="1"/>
    <col min="6" max="7" width="14.85546875" customWidth="1"/>
    <col min="8" max="8" width="12.28515625" customWidth="1"/>
    <col min="9" max="9" width="14.28515625" customWidth="1"/>
    <col min="10" max="10" width="12.28515625" customWidth="1"/>
    <col min="11" max="11" width="18.42578125" customWidth="1"/>
    <col min="12" max="12" width="18.28515625" customWidth="1"/>
    <col min="14" max="14" width="2.5703125" customWidth="1"/>
  </cols>
  <sheetData>
    <row r="1" spans="1:15" ht="14.25" customHeight="1">
      <c r="B1" s="1"/>
    </row>
    <row r="2" spans="1:15" hidden="1">
      <c r="B2" s="1"/>
    </row>
    <row r="3" spans="1:15" ht="19.5" customHeight="1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"/>
      <c r="M3" s="2"/>
      <c r="N3" s="2"/>
      <c r="O3" s="2"/>
    </row>
    <row r="4" spans="1:15" ht="15" customHeight="1">
      <c r="A4" s="25" t="s">
        <v>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3"/>
      <c r="M4" s="4"/>
      <c r="N4" s="4"/>
      <c r="O4" s="4"/>
    </row>
    <row r="5" spans="1:15" ht="7.5" customHeight="1"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75.75" customHeight="1">
      <c r="A6" s="26" t="s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5"/>
      <c r="M6" s="4"/>
      <c r="N6" s="4"/>
      <c r="O6" s="4"/>
    </row>
    <row r="8" spans="1:15" ht="25.5" customHeight="1">
      <c r="A8" s="27" t="s">
        <v>2</v>
      </c>
      <c r="B8" s="28" t="s">
        <v>3</v>
      </c>
      <c r="C8" s="28" t="s">
        <v>4</v>
      </c>
      <c r="D8" s="28" t="s">
        <v>5</v>
      </c>
      <c r="E8" s="29" t="s">
        <v>6</v>
      </c>
      <c r="F8" s="30"/>
      <c r="G8" s="31"/>
      <c r="H8" s="28" t="s">
        <v>7</v>
      </c>
      <c r="I8" s="28" t="s">
        <v>8</v>
      </c>
      <c r="J8" s="28" t="s">
        <v>9</v>
      </c>
    </row>
    <row r="9" spans="1:15" ht="15.75" customHeight="1">
      <c r="A9" s="27"/>
      <c r="B9" s="28"/>
      <c r="C9" s="28"/>
      <c r="D9" s="28"/>
      <c r="E9" s="29" t="s">
        <v>10</v>
      </c>
      <c r="F9" s="30"/>
      <c r="G9" s="31"/>
      <c r="H9" s="28"/>
      <c r="I9" s="28"/>
      <c r="J9" s="28"/>
    </row>
    <row r="10" spans="1:15" ht="15" customHeight="1">
      <c r="A10" s="27"/>
      <c r="B10" s="28"/>
      <c r="C10" s="28"/>
      <c r="D10" s="28"/>
      <c r="E10" s="32" t="s">
        <v>18</v>
      </c>
      <c r="F10" s="32" t="s">
        <v>19</v>
      </c>
      <c r="G10" s="32" t="s">
        <v>18</v>
      </c>
      <c r="H10" s="28"/>
      <c r="I10" s="28"/>
      <c r="J10" s="28"/>
      <c r="L10" s="6"/>
    </row>
    <row r="11" spans="1:15" ht="21.75" customHeight="1">
      <c r="A11" s="27"/>
      <c r="B11" s="28"/>
      <c r="C11" s="28"/>
      <c r="D11" s="28"/>
      <c r="E11" s="32"/>
      <c r="F11" s="32"/>
      <c r="G11" s="32"/>
      <c r="H11" s="28"/>
      <c r="I11" s="28"/>
      <c r="J11" s="28"/>
      <c r="L11" s="6"/>
    </row>
    <row r="12" spans="1:15" ht="32.25" customHeight="1">
      <c r="A12" s="7">
        <v>1</v>
      </c>
      <c r="B12" s="15" t="s">
        <v>17</v>
      </c>
      <c r="C12" s="17" t="s">
        <v>15</v>
      </c>
      <c r="D12" s="14">
        <v>130</v>
      </c>
      <c r="E12" s="13">
        <v>170</v>
      </c>
      <c r="F12" s="13">
        <v>185</v>
      </c>
      <c r="G12" s="13">
        <v>198</v>
      </c>
      <c r="H12" s="13">
        <f>ROUND(STDEV(E12,F12,G12)/I12*100,2)</f>
        <v>7.6</v>
      </c>
      <c r="I12" s="13">
        <f>(E12+F12+G12)/3</f>
        <v>184.33333333333334</v>
      </c>
      <c r="J12" s="13">
        <v>23962.9</v>
      </c>
      <c r="K12" s="9"/>
      <c r="L12" s="6"/>
      <c r="M12" s="10" t="s">
        <v>11</v>
      </c>
      <c r="N12" s="10"/>
    </row>
    <row r="13" spans="1:15" ht="24.75" customHeight="1">
      <c r="A13" s="8"/>
      <c r="B13" s="8" t="s">
        <v>12</v>
      </c>
      <c r="C13" s="8" t="s">
        <v>13</v>
      </c>
      <c r="D13" s="8"/>
      <c r="E13" s="22"/>
      <c r="F13" s="22"/>
      <c r="G13" s="22"/>
      <c r="H13" s="11"/>
      <c r="I13" s="11"/>
      <c r="J13" s="13">
        <f>J12</f>
        <v>23962.9</v>
      </c>
      <c r="K13" s="9"/>
      <c r="L13" s="6"/>
      <c r="M13" s="10"/>
      <c r="N13" s="10"/>
    </row>
    <row r="14" spans="1:15" ht="33" customHeight="1">
      <c r="A14" s="18"/>
      <c r="B14" s="19" t="s">
        <v>14</v>
      </c>
      <c r="C14" s="20"/>
      <c r="D14" s="20"/>
      <c r="E14" s="20"/>
      <c r="F14" s="23"/>
      <c r="G14" s="21"/>
      <c r="H14" s="20"/>
      <c r="I14" s="20"/>
      <c r="J14" s="13">
        <f>J12</f>
        <v>23962.9</v>
      </c>
      <c r="K14" s="9"/>
      <c r="L14" s="6"/>
      <c r="M14" s="10"/>
      <c r="N14" s="10"/>
    </row>
    <row r="15" spans="1:15" ht="33.75" customHeight="1">
      <c r="K15" s="9"/>
      <c r="L15" s="6"/>
      <c r="M15" s="10"/>
      <c r="N15" s="10"/>
    </row>
    <row r="16" spans="1:15" ht="36" customHeight="1">
      <c r="B16" s="16"/>
      <c r="C16" s="16"/>
      <c r="D16" s="16"/>
      <c r="E16" s="16"/>
      <c r="F16" s="16"/>
      <c r="G16" s="16"/>
      <c r="H16" s="16"/>
      <c r="I16" s="16"/>
      <c r="J16" s="16"/>
      <c r="K16" s="9"/>
      <c r="L16" s="6"/>
      <c r="M16" s="10"/>
      <c r="N16" s="10"/>
    </row>
    <row r="17" spans="11:14" ht="31.5" customHeight="1">
      <c r="K17" s="9"/>
      <c r="L17" s="6"/>
      <c r="M17" s="10"/>
      <c r="N17" s="10"/>
    </row>
    <row r="18" spans="11:14" ht="27.75" customHeight="1">
      <c r="K18" s="9"/>
      <c r="L18" s="6"/>
      <c r="M18" s="10"/>
      <c r="N18" s="10"/>
    </row>
    <row r="19" spans="11:14" ht="32.25" customHeight="1">
      <c r="K19" s="9"/>
      <c r="L19" s="6"/>
      <c r="M19" s="10"/>
      <c r="N19" s="10"/>
    </row>
    <row r="20" spans="11:14" ht="33" customHeight="1">
      <c r="K20" s="9"/>
      <c r="L20" s="6"/>
      <c r="M20" s="10"/>
      <c r="N20" s="10"/>
    </row>
    <row r="21" spans="11:14" ht="32.25" customHeight="1">
      <c r="K21" s="9"/>
      <c r="L21" s="6"/>
      <c r="M21" s="10"/>
      <c r="N21" s="10"/>
    </row>
    <row r="22" spans="11:14" ht="30" customHeight="1">
      <c r="K22" s="9"/>
      <c r="L22" s="6"/>
      <c r="M22" s="10"/>
      <c r="N22" s="10"/>
    </row>
    <row r="23" spans="11:14" ht="28.5" customHeight="1">
      <c r="K23" s="9"/>
      <c r="L23" s="6"/>
      <c r="M23" s="10"/>
      <c r="N23" s="10"/>
    </row>
    <row r="24" spans="11:14" ht="28.5" customHeight="1">
      <c r="K24" s="9"/>
      <c r="L24" s="6"/>
      <c r="M24" s="10"/>
      <c r="N24" s="10"/>
    </row>
    <row r="25" spans="11:14" ht="34.5" customHeight="1">
      <c r="K25" s="9"/>
      <c r="L25" s="6"/>
      <c r="M25" s="10"/>
      <c r="N25" s="10"/>
    </row>
    <row r="26" spans="11:14" ht="48" customHeight="1">
      <c r="K26" s="9"/>
      <c r="L26" s="6"/>
      <c r="M26" s="10"/>
      <c r="N26" s="10"/>
    </row>
    <row r="27" spans="11:14" ht="33" customHeight="1">
      <c r="K27" s="9"/>
      <c r="L27" s="6"/>
      <c r="M27" s="10" t="s">
        <v>11</v>
      </c>
      <c r="N27" s="10"/>
    </row>
    <row r="28" spans="11:14" ht="15" hidden="1" customHeight="1">
      <c r="K28" s="9"/>
    </row>
    <row r="29" spans="11:14" hidden="1">
      <c r="K29" s="9"/>
    </row>
    <row r="30" spans="11:14" ht="30.75" customHeight="1">
      <c r="K30" s="9"/>
      <c r="L30" s="6"/>
      <c r="M30" s="10" t="s">
        <v>11</v>
      </c>
      <c r="N30" s="10"/>
    </row>
    <row r="31" spans="11:14" hidden="1">
      <c r="K31" s="9"/>
    </row>
    <row r="32" spans="11:14" hidden="1">
      <c r="K32" s="9"/>
    </row>
    <row r="34" spans="11:12" ht="27.75" customHeight="1"/>
    <row r="35" spans="11:12" ht="37.5" customHeight="1"/>
    <row r="36" spans="11:12" ht="31.5" customHeight="1">
      <c r="K36" s="16"/>
      <c r="L36" s="12"/>
    </row>
    <row r="43" spans="11:12">
      <c r="K43" s="1"/>
    </row>
  </sheetData>
  <mergeCells count="15">
    <mergeCell ref="A3:K3"/>
    <mergeCell ref="A4:K4"/>
    <mergeCell ref="A6:K6"/>
    <mergeCell ref="A8:A11"/>
    <mergeCell ref="B8:B11"/>
    <mergeCell ref="C8:C11"/>
    <mergeCell ref="D8:D11"/>
    <mergeCell ref="E8:G8"/>
    <mergeCell ref="H8:H11"/>
    <mergeCell ref="I8:I11"/>
    <mergeCell ref="J8:J11"/>
    <mergeCell ref="E9:G9"/>
    <mergeCell ref="E10:E11"/>
    <mergeCell ref="F10:F11"/>
    <mergeCell ref="G10:G11"/>
  </mergeCells>
  <conditionalFormatting sqref="H12">
    <cfRule type="cellIs" dxfId="4" priority="31" operator="greaterThan">
      <formula>30</formula>
    </cfRule>
  </conditionalFormatting>
  <conditionalFormatting sqref="E12:G12">
    <cfRule type="cellIs" dxfId="3" priority="29" operator="equal">
      <formula>0</formula>
    </cfRule>
    <cfRule type="cellIs" dxfId="2" priority="30" operator="equal">
      <formula>0</formula>
    </cfRule>
  </conditionalFormatting>
  <conditionalFormatting sqref="K31:K32 K12:K29">
    <cfRule type="containsText" dxfId="1" priority="28" operator="containsText" text="НЕОДНОРОДНЫЕ">
      <formula>NOT(ISERROR(SEARCH("НЕОДНОРОДНЫЕ",K12)))</formula>
    </cfRule>
  </conditionalFormatting>
  <conditionalFormatting sqref="K30">
    <cfRule type="containsText" dxfId="0" priority="16" operator="containsText" text="НЕОДНОРОДНЫЕ">
      <formula>NOT(ISERROR(SEARCH("НЕОДНОРОДНЫЕ",K30)))</formula>
    </cfRule>
  </conditionalFormatting>
  <dataValidations count="1">
    <dataValidation type="decimal" operator="greaterThan" allowBlank="1" showInputMessage="1" showErrorMessage="1" sqref="L34 K33">
      <formula1>30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Чегодаева Елена Викторовна</dc:creator>
  <cp:lastModifiedBy>inet</cp:lastModifiedBy>
  <cp:lastPrinted>2026-09-23T06:03:35Z</cp:lastPrinted>
  <dcterms:created xsi:type="dcterms:W3CDTF">2023-07-20T06:58:38Z</dcterms:created>
  <dcterms:modified xsi:type="dcterms:W3CDTF">2026-09-24T03:55:30Z</dcterms:modified>
</cp:coreProperties>
</file>