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6\1ЗАЯВКИ\Прибылова - Обучение (2545)\"/>
    </mc:Choice>
  </mc:AlternateContent>
  <xr:revisionPtr revIDLastSave="0" documentId="13_ncr:1_{E9B6A16C-A4B7-43E2-BA68-F294D2F884AE}" xr6:coauthVersionLast="36" xr6:coauthVersionMax="47" xr10:uidLastSave="{00000000-0000-0000-0000-000000000000}"/>
  <bookViews>
    <workbookView xWindow="0" yWindow="0" windowWidth="28800" windowHeight="11625" tabRatio="832" activeTab="1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НМЦК!$A$9:$N$9</definedName>
  </definedNames>
  <calcPr calcId="191029" fullPrecision="0" calcOnSave="0"/>
</workbook>
</file>

<file path=xl/calcChain.xml><?xml version="1.0" encoding="utf-8"?>
<calcChain xmlns="http://schemas.openxmlformats.org/spreadsheetml/2006/main">
  <c r="L10" i="20" l="1"/>
  <c r="G10" i="20"/>
  <c r="J10" i="20" l="1"/>
  <c r="K10" i="20" s="1"/>
  <c r="N10" i="20" l="1"/>
  <c r="N12" i="20" s="1"/>
  <c r="M10" i="20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<sst xmlns="http://schemas.openxmlformats.org/spreadsheetml/2006/main" count="41" uniqueCount="40">
  <si>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</si>
  <si>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</si>
  <si>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</si>
  <si>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</si>
  <si>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</si>
  <si>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</si>
  <si>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</si>
  <si>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</si>
  <si>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</si>
  <si>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</si>
  <si>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</si>
  <si>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</si>
  <si>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</si>
  <si>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</si>
  <si>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</si>
  <si>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</si>
  <si>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</si>
  <si>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</si>
  <si>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</si>
  <si>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</si>
  <si>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</si>
  <si>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</si>
  <si>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</si>
  <si>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</si>
  <si>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</si>
  <si>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</si>
  <si>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 xml:space="preserve">Раздел V аукционной Документации 
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</si>
  <si>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</si>
  <si>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</si>
  <si>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</si>
  <si>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</si>
  <si>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 1)</t>
    </r>
  </si>
  <si>
    <t xml:space="preserve">Дата подготовки обоснования НМЦК:  04.06.2026 </t>
  </si>
  <si>
    <t>___________ /Фаддеев Л.А./ (подпись/ФИО)</t>
  </si>
  <si>
    <t>Исполнитель: Фаддеев Л.А. (ФИО), контактный тел. 13-22</t>
  </si>
  <si>
    <t>85.42.19 - Услуги по дополнительному профессиональному образованию прочие</t>
  </si>
  <si>
    <t>85.42.19</t>
  </si>
  <si>
    <t>Оказание услуг по программе повышения квалификации «Формирование профессиональных компетенций работников финансово-экономических служб организаций науки и образования: экспертный уровень»</t>
  </si>
  <si>
    <r>
      <t>Начальная (максимальная) цена контракта определена Заказчиком  в  сумме 60 000</t>
    </r>
    <r>
      <rPr>
        <b/>
        <sz val="10"/>
        <rFont val="Times New Roman"/>
        <family val="1"/>
        <charset val="204"/>
      </rPr>
      <t>,00</t>
    </r>
    <r>
      <rPr>
        <sz val="10"/>
        <rFont val="Times New Roman"/>
        <family val="1"/>
        <charset val="204"/>
      </rPr>
      <t xml:space="preserve"> (Шестьдесят тысяч) рублей 00 копеек  в т.ч. НДС 22% (далее – НМЦК). 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           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Ведущий специалист отдела закупочнлый деятельности
ФИЦ ИУ РАН                                               ______________ Фаддеев Лев Александрович  04 июня 2026 г.</t>
    </r>
  </si>
  <si>
    <t>В соответствии с техническим заданием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</si>
</sst>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/>
    <xf numFmtId="2" fontId="10" fillId="0" borderId="0" xfId="0" applyNumberFormat="1" applyFont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2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2" fontId="15" fillId="0" borderId="2" xfId="0" applyNumberFormat="1" applyFont="1" applyBorder="1" applyAlignment="1">
      <alignment horizontal="center" vertical="center" textRotation="90" wrapText="1"/>
    </xf>
    <xf numFmtId="4" fontId="14" fillId="0" borderId="3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11</xdr:row>
      <xdr:rowOff>38100</xdr:rowOff>
    </xdr:from>
    <xdr:to>
      <xdr:col>12</xdr:col>
      <xdr:colOff>575311</xdr:colOff>
      <xdr:row>11</xdr:row>
      <xdr:rowOff>333375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20</xdr:row>
      <xdr:rowOff>19049</xdr:rowOff>
    </xdr:from>
    <xdr:to>
      <xdr:col>1</xdr:col>
      <xdr:colOff>1709547</xdr:colOff>
      <xdr:row>23</xdr:row>
      <xdr:rowOff>133350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3400" y="8496299"/>
          <a:ext cx="1604772" cy="6000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6" t="s">
        <v>12</v>
      </c>
      <c r="B1" s="56"/>
    </row>
    <row r="2" spans="1:2" ht="54.75" customHeight="1" x14ac:dyDescent="0.25">
      <c r="A2" s="57" t="s">
        <v>37</v>
      </c>
      <c r="B2" s="56"/>
    </row>
    <row r="3" spans="1:2" ht="15.75" x14ac:dyDescent="0.25">
      <c r="A3" s="58" t="s">
        <v>0</v>
      </c>
      <c r="B3" s="58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41" t="s">
        <v>39</v>
      </c>
    </row>
    <row r="6" spans="1:2" ht="242.25" customHeight="1" x14ac:dyDescent="0.25">
      <c r="A6" s="5" t="s">
        <v>2</v>
      </c>
      <c r="B6" s="41" t="s">
        <v>30</v>
      </c>
    </row>
    <row r="7" spans="1:2" ht="91.5" customHeight="1" x14ac:dyDescent="0.25">
      <c r="A7" s="41" t="s">
        <v>31</v>
      </c>
      <c r="B7" s="52">
        <v>60000</v>
      </c>
    </row>
    <row r="8" spans="1:2" ht="29.25" customHeight="1" x14ac:dyDescent="0.25">
      <c r="A8" s="59" t="s">
        <v>32</v>
      </c>
      <c r="B8" s="60"/>
    </row>
    <row r="9" spans="1:2" ht="15.75" x14ac:dyDescent="0.25">
      <c r="A9" s="6"/>
      <c r="B9" s="6"/>
    </row>
    <row r="10" spans="1:2" ht="15.75" x14ac:dyDescent="0.25">
      <c r="A10" s="53" t="s">
        <v>3</v>
      </c>
      <c r="B10" s="53"/>
    </row>
    <row r="11" spans="1:2" ht="15.75" x14ac:dyDescent="0.25">
      <c r="A11" s="6"/>
      <c r="B11" s="6"/>
    </row>
    <row r="12" spans="1:2" ht="15.75" x14ac:dyDescent="0.25">
      <c r="A12" s="7" t="s">
        <v>4</v>
      </c>
      <c r="B12" s="51" t="s">
        <v>33</v>
      </c>
    </row>
    <row r="13" spans="1:2" ht="15.75" x14ac:dyDescent="0.25">
      <c r="A13" s="6"/>
      <c r="B13" s="6"/>
    </row>
    <row r="14" spans="1:2" ht="15.75" x14ac:dyDescent="0.25">
      <c r="A14" s="50">
        <v>46177</v>
      </c>
      <c r="B14" s="6"/>
    </row>
    <row r="15" spans="1:2" ht="15.75" x14ac:dyDescent="0.25">
      <c r="A15" s="8"/>
      <c r="B15" s="6"/>
    </row>
    <row r="16" spans="1:2" ht="29.25" customHeight="1" x14ac:dyDescent="0.25">
      <c r="A16" s="54" t="s">
        <v>34</v>
      </c>
      <c r="B16" s="55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35"/>
  <sheetViews>
    <sheetView tabSelected="1" topLeftCell="A7" zoomScaleNormal="100" workbookViewId="0">
      <selection activeCell="B10" sqref="B10"/>
    </sheetView>
  </sheetViews>
  <sheetFormatPr defaultColWidth="9.140625" defaultRowHeight="12.75" x14ac:dyDescent="0.25"/>
  <cols>
    <col min="1" max="1" width="6.42578125" style="9" customWidth="1"/>
    <col min="2" max="2" width="27.42578125" style="9" customWidth="1"/>
    <col min="3" max="3" width="13.7109375" style="42" customWidth="1"/>
    <col min="4" max="4" width="12.42578125" style="9" customWidth="1"/>
    <col min="5" max="5" width="12.42578125" style="14" customWidth="1"/>
    <col min="6" max="6" width="12" style="14" customWidth="1"/>
    <col min="7" max="7" width="12.140625" style="9" customWidth="1"/>
    <col min="8" max="8" width="8.42578125" style="9" customWidth="1"/>
    <col min="9" max="9" width="10" style="9" customWidth="1"/>
    <col min="10" max="10" width="12" style="14" customWidth="1"/>
    <col min="11" max="11" width="11" style="9" customWidth="1"/>
    <col min="12" max="12" width="13.140625" style="9" customWidth="1"/>
    <col min="13" max="13" width="11.28515625" style="9" customWidth="1"/>
    <col min="14" max="14" width="13.7109375" style="9" customWidth="1"/>
    <col min="15" max="16384" width="9.140625" style="9"/>
  </cols>
  <sheetData>
    <row r="1" spans="1:15" ht="12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idden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72.75" customHeight="1" x14ac:dyDescent="0.2">
      <c r="A3" s="12"/>
      <c r="B3" s="12"/>
      <c r="C3" s="12"/>
      <c r="D3" s="12"/>
      <c r="E3" s="12"/>
      <c r="F3" s="12"/>
      <c r="G3" s="12"/>
      <c r="H3" s="12"/>
      <c r="I3" s="64" t="s">
        <v>26</v>
      </c>
      <c r="J3" s="64"/>
      <c r="K3" s="64"/>
      <c r="L3" s="64"/>
      <c r="M3" s="64"/>
      <c r="N3" s="64"/>
    </row>
    <row r="4" spans="1:15" ht="90" customHeight="1" x14ac:dyDescent="0.25">
      <c r="A4" s="78" t="s">
        <v>20</v>
      </c>
      <c r="B4" s="78"/>
      <c r="C4" s="61" t="s">
        <v>35</v>
      </c>
      <c r="D4" s="62"/>
      <c r="E4" s="62"/>
      <c r="F4" s="62"/>
      <c r="G4" s="62"/>
      <c r="H4" s="63"/>
      <c r="I4" s="29"/>
      <c r="J4" s="29"/>
      <c r="K4" s="29"/>
      <c r="L4" s="29"/>
      <c r="M4" s="29"/>
      <c r="N4" s="30"/>
      <c r="O4" s="30"/>
    </row>
    <row r="5" spans="1:15" ht="28.5" customHeight="1" x14ac:dyDescent="0.25">
      <c r="A5" s="78" t="s">
        <v>21</v>
      </c>
      <c r="B5" s="78"/>
      <c r="C5" s="44"/>
      <c r="D5" s="79" t="s">
        <v>27</v>
      </c>
      <c r="E5" s="79"/>
      <c r="F5" s="79"/>
      <c r="G5" s="79"/>
      <c r="H5" s="79"/>
      <c r="I5" s="29"/>
      <c r="J5" s="29"/>
      <c r="K5" s="29"/>
      <c r="L5" s="29"/>
      <c r="M5" s="29"/>
      <c r="N5" s="30"/>
      <c r="O5" s="30"/>
    </row>
    <row r="6" spans="1:15" ht="19.5" customHeight="1" x14ac:dyDescent="0.25">
      <c r="A6" s="78" t="s">
        <v>22</v>
      </c>
      <c r="B6" s="78"/>
      <c r="C6" s="45"/>
      <c r="D6" s="80"/>
      <c r="E6" s="80"/>
      <c r="F6" s="80"/>
      <c r="G6" s="80"/>
      <c r="H6" s="80"/>
      <c r="I6" s="29"/>
      <c r="J6" s="31"/>
      <c r="K6" s="29"/>
      <c r="L6" s="29"/>
      <c r="M6" s="29"/>
      <c r="N6" s="30"/>
      <c r="O6" s="30"/>
    </row>
    <row r="7" spans="1:15" ht="75" customHeight="1" thickBot="1" x14ac:dyDescent="0.3">
      <c r="A7" s="69" t="s">
        <v>5</v>
      </c>
      <c r="B7" s="69" t="s">
        <v>8</v>
      </c>
      <c r="C7" s="46"/>
      <c r="D7" s="72" t="s">
        <v>13</v>
      </c>
      <c r="E7" s="67"/>
      <c r="F7" s="67"/>
      <c r="G7" s="73"/>
      <c r="H7" s="69" t="s">
        <v>29</v>
      </c>
      <c r="I7" s="69" t="s">
        <v>15</v>
      </c>
      <c r="J7" s="65" t="s">
        <v>7</v>
      </c>
      <c r="K7" s="65"/>
      <c r="L7" s="66"/>
      <c r="M7" s="66"/>
      <c r="N7" s="32" t="s">
        <v>11</v>
      </c>
      <c r="O7" s="30"/>
    </row>
    <row r="8" spans="1:15" ht="102.75" customHeight="1" x14ac:dyDescent="0.25">
      <c r="A8" s="70"/>
      <c r="B8" s="71"/>
      <c r="C8" s="43"/>
      <c r="D8" s="33" t="s">
        <v>23</v>
      </c>
      <c r="E8" s="34" t="s">
        <v>24</v>
      </c>
      <c r="F8" s="34" t="s">
        <v>25</v>
      </c>
      <c r="G8" s="28"/>
      <c r="H8" s="74"/>
      <c r="I8" s="75"/>
      <c r="J8" s="15" t="s">
        <v>9</v>
      </c>
      <c r="K8" s="16" t="s">
        <v>16</v>
      </c>
      <c r="L8" s="17" t="s">
        <v>6</v>
      </c>
      <c r="M8" s="18" t="s">
        <v>28</v>
      </c>
      <c r="N8" s="35"/>
      <c r="O8" s="30"/>
    </row>
    <row r="9" spans="1:15" ht="40.5" x14ac:dyDescent="0.25">
      <c r="A9" s="22">
        <v>1</v>
      </c>
      <c r="B9" s="22">
        <v>2</v>
      </c>
      <c r="C9" s="22"/>
      <c r="D9" s="22">
        <v>3</v>
      </c>
      <c r="E9" s="22">
        <v>4</v>
      </c>
      <c r="F9" s="22"/>
      <c r="G9" s="22" t="s">
        <v>10</v>
      </c>
      <c r="H9" s="22">
        <v>7</v>
      </c>
      <c r="I9" s="36" t="s">
        <v>14</v>
      </c>
      <c r="J9" s="19" t="s">
        <v>18</v>
      </c>
      <c r="K9" s="20" t="s">
        <v>17</v>
      </c>
      <c r="L9" s="21">
        <v>10</v>
      </c>
      <c r="M9" s="22">
        <v>11</v>
      </c>
      <c r="N9" s="22" t="s">
        <v>19</v>
      </c>
      <c r="O9" s="30"/>
    </row>
    <row r="10" spans="1:15" s="48" customFormat="1" ht="75" customHeight="1" x14ac:dyDescent="0.25">
      <c r="A10" s="26">
        <v>1</v>
      </c>
      <c r="B10" s="49" t="s">
        <v>37</v>
      </c>
      <c r="C10" s="28" t="s">
        <v>36</v>
      </c>
      <c r="D10" s="47">
        <v>30000</v>
      </c>
      <c r="E10" s="47">
        <v>30000</v>
      </c>
      <c r="F10" s="47">
        <v>30000</v>
      </c>
      <c r="G10" s="47">
        <f>D10+E10+F10</f>
        <v>90000</v>
      </c>
      <c r="H10" s="28">
        <v>2</v>
      </c>
      <c r="I10" s="28">
        <v>3</v>
      </c>
      <c r="J10" s="23">
        <f>G10/I10</f>
        <v>30000</v>
      </c>
      <c r="K10" s="23">
        <f>ROUND(J10,2)</f>
        <v>30000</v>
      </c>
      <c r="L10" s="47">
        <f>STDEV(D10:F10)</f>
        <v>0</v>
      </c>
      <c r="M10" s="25">
        <f>L10/K10</f>
        <v>0</v>
      </c>
      <c r="N10" s="47">
        <f>K10*H10</f>
        <v>60000</v>
      </c>
      <c r="O10" s="30"/>
    </row>
    <row r="11" spans="1:15" ht="16.5" customHeight="1" x14ac:dyDescent="0.25">
      <c r="A11" s="26"/>
      <c r="B11" s="26"/>
      <c r="C11" s="26"/>
      <c r="D11" s="26"/>
      <c r="E11" s="27"/>
      <c r="F11" s="27"/>
      <c r="G11" s="24"/>
      <c r="H11" s="26"/>
      <c r="I11" s="26"/>
      <c r="J11" s="23"/>
      <c r="K11" s="28"/>
      <c r="L11" s="24"/>
      <c r="M11" s="25"/>
      <c r="N11" s="24"/>
      <c r="O11" s="30"/>
    </row>
    <row r="12" spans="1:15" ht="33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37"/>
      <c r="L12" s="37"/>
      <c r="M12" s="37"/>
      <c r="N12" s="38">
        <f>SUM(N10:N11)</f>
        <v>60000</v>
      </c>
      <c r="O12" s="30"/>
    </row>
    <row r="13" spans="1:15" x14ac:dyDescent="0.25">
      <c r="A13" s="30"/>
      <c r="B13" s="30"/>
      <c r="C13" s="30"/>
      <c r="D13" s="30"/>
      <c r="E13" s="39"/>
      <c r="F13" s="39"/>
      <c r="G13" s="30"/>
      <c r="H13" s="30"/>
      <c r="I13" s="30"/>
      <c r="J13" s="39"/>
      <c r="K13" s="30"/>
      <c r="L13" s="30"/>
      <c r="M13" s="30"/>
      <c r="N13" s="30"/>
      <c r="O13" s="30"/>
    </row>
    <row r="14" spans="1:15" x14ac:dyDescent="0.25">
      <c r="A14" s="30"/>
      <c r="B14" s="40"/>
      <c r="C14" s="40"/>
      <c r="D14" s="30"/>
      <c r="E14" s="39"/>
      <c r="F14" s="39"/>
      <c r="G14" s="30"/>
      <c r="H14" s="30"/>
      <c r="I14" s="30"/>
      <c r="J14" s="39"/>
      <c r="K14" s="30"/>
      <c r="L14" s="30"/>
      <c r="M14" s="30"/>
      <c r="N14" s="30"/>
      <c r="O14" s="30"/>
    </row>
    <row r="15" spans="1:15" x14ac:dyDescent="0.25">
      <c r="A15" s="30"/>
      <c r="B15" s="76" t="s">
        <v>38</v>
      </c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30"/>
    </row>
    <row r="16" spans="1:15" x14ac:dyDescent="0.25">
      <c r="A16" s="3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30"/>
    </row>
    <row r="17" spans="1:15" x14ac:dyDescent="0.25">
      <c r="A17" s="3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30"/>
    </row>
    <row r="18" spans="1:15" x14ac:dyDescent="0.25">
      <c r="A18" s="30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30"/>
    </row>
    <row r="19" spans="1:15" x14ac:dyDescent="0.25">
      <c r="A19" s="30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30"/>
    </row>
    <row r="20" spans="1:15" x14ac:dyDescent="0.25">
      <c r="A20" s="3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30"/>
    </row>
    <row r="21" spans="1:15" x14ac:dyDescent="0.25">
      <c r="A21" s="3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30"/>
    </row>
    <row r="22" spans="1:15" x14ac:dyDescent="0.25">
      <c r="A22" s="3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30"/>
    </row>
    <row r="23" spans="1:15" x14ac:dyDescent="0.25">
      <c r="A23" s="3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30"/>
    </row>
    <row r="24" spans="1:15" x14ac:dyDescent="0.25">
      <c r="A24" s="3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30"/>
    </row>
    <row r="25" spans="1:15" x14ac:dyDescent="0.25">
      <c r="A25" s="30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30"/>
    </row>
    <row r="26" spans="1:15" x14ac:dyDescent="0.25">
      <c r="A26" s="30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30"/>
    </row>
    <row r="27" spans="1:15" x14ac:dyDescent="0.25">
      <c r="A27" s="30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30"/>
    </row>
    <row r="28" spans="1:15" x14ac:dyDescent="0.25">
      <c r="A28" s="30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30"/>
    </row>
    <row r="29" spans="1:15" x14ac:dyDescent="0.25">
      <c r="A29" s="30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30"/>
    </row>
    <row r="30" spans="1:15" x14ac:dyDescent="0.25">
      <c r="A30" s="30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30"/>
    </row>
    <row r="31" spans="1:15" x14ac:dyDescent="0.25">
      <c r="A31" s="30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30"/>
    </row>
    <row r="32" spans="1:15" ht="124.5" customHeight="1" x14ac:dyDescent="0.25">
      <c r="A32" s="30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30"/>
    </row>
    <row r="33" spans="1:14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5" spans="1:14" x14ac:dyDescent="0.2">
      <c r="B35" s="13"/>
      <c r="C35" s="13"/>
    </row>
  </sheetData>
  <autoFilter ref="A9:N9" xr:uid="{00000000-0009-0000-0000-000001000000}"/>
  <mergeCells count="16">
    <mergeCell ref="C4:H4"/>
    <mergeCell ref="I3:N3"/>
    <mergeCell ref="J7:M7"/>
    <mergeCell ref="A12:J12"/>
    <mergeCell ref="A33:N33"/>
    <mergeCell ref="A7:A8"/>
    <mergeCell ref="B7:B8"/>
    <mergeCell ref="D7:G7"/>
    <mergeCell ref="H7:H8"/>
    <mergeCell ref="I7:I8"/>
    <mergeCell ref="B15:N32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Фаддеев Лев Александрович</cp:lastModifiedBy>
  <cp:lastPrinted>2021-12-20T09:00:26Z</cp:lastPrinted>
  <dcterms:created xsi:type="dcterms:W3CDTF">2011-08-15T06:57:36Z</dcterms:created>
  <dcterms:modified xsi:type="dcterms:W3CDTF">2026-06-04T08:36:18Z</dcterms:modified>
</cp:coreProperties>
</file>