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3" i="1"/>
  <c r="K11" i="1"/>
  <c r="L4" i="1" l="1"/>
  <c r="L5" i="1"/>
  <c r="L6" i="1"/>
  <c r="L7" i="1"/>
  <c r="L8" i="1"/>
  <c r="L9" i="1"/>
  <c r="L10" i="1"/>
  <c r="L3" i="1"/>
  <c r="L11" i="1" s="1"/>
  <c r="J4" i="1"/>
  <c r="J5" i="1"/>
  <c r="J6" i="1"/>
  <c r="J7" i="1"/>
  <c r="J8" i="1"/>
  <c r="J10" i="1"/>
  <c r="I4" i="1"/>
  <c r="I5" i="1"/>
  <c r="I6" i="1"/>
  <c r="I7" i="1"/>
  <c r="I8" i="1"/>
  <c r="I9" i="1"/>
  <c r="J9" i="1" s="1"/>
  <c r="I10" i="1"/>
  <c r="H4" i="1"/>
  <c r="H5" i="1"/>
  <c r="H6" i="1"/>
  <c r="H7" i="1"/>
  <c r="H8" i="1"/>
  <c r="H9" i="1"/>
  <c r="H10" i="1"/>
  <c r="H3" i="1" l="1"/>
  <c r="I3" i="1" l="1"/>
  <c r="J3" i="1" l="1"/>
</calcChain>
</file>

<file path=xl/sharedStrings.xml><?xml version="1.0" encoding="utf-8"?>
<sst xmlns="http://schemas.openxmlformats.org/spreadsheetml/2006/main" count="30" uniqueCount="25">
  <si>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</si>
  <si>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</si>
  <si>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</si>
  <si>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</si>
  <si>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</si>
  <si>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</si>
  <si>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</si>
  <si>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</si>
  <si>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</si>
  <si>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 услуги, рассчитанная заказчиком  как среднее арифметическое цен  из указанных источников информации,</t>
  </si>
  <si>
    <t>штука</t>
  </si>
  <si>
    <t xml:space="preserve">Стакан </t>
  </si>
  <si>
    <t xml:space="preserve">Устройство для заточки ножей </t>
  </si>
  <si>
    <t>Топорик кухонный</t>
  </si>
  <si>
    <t xml:space="preserve">Стакан одноразовый 0,2л </t>
  </si>
  <si>
    <t xml:space="preserve">Тарелка одноразовая суповая 0,5л </t>
  </si>
  <si>
    <t>Ложка одноразовая столовая 100шт ПСП</t>
  </si>
  <si>
    <t>Перчатки нитриловые</t>
  </si>
  <si>
    <t>Набор для специй (солонка, перечница) и горчицы с салфетницей "Комфорт"</t>
  </si>
  <si>
    <t>пара</t>
  </si>
  <si>
    <t>комплект</t>
  </si>
  <si>
    <t>Предложение №1 (Вх №530 от 29.07.2026)</t>
  </si>
  <si>
    <t>Предложение №2 (Вх №531 от 29.07.2026)</t>
  </si>
  <si>
    <t>Предложение №3 (Вх №532 от 29.07.2026)</t>
  </si>
  <si>
    <t>Стоимость услуги, рассчитанная заказчиком  по наилучшему ценовому предложению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</si>
</sst>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.00\ _₽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33405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3" fillId="0" borderId="1" xfId="0" applyNumberFormat="1" applyFont="1" applyBorder="1"/>
    <xf numFmtId="0" fontId="4" fillId="0" borderId="1" xfId="0" applyFont="1" applyFill="1" applyBorder="1"/>
    <xf numFmtId="164" fontId="5" fillId="0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5" fontId="4" fillId="0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0" fontId="4" fillId="3" borderId="1" xfId="0" applyFont="1" applyFill="1" applyBorder="1" applyAlignment="1">
      <alignment horizontal="justify" vertical="center" wrapText="1"/>
    </xf>
    <xf numFmtId="165" fontId="2" fillId="3" borderId="1" xfId="0" applyNumberFormat="1" applyFont="1" applyFill="1" applyBorder="1" applyAlignment="1">
      <alignment horizontal="justify" wrapText="1"/>
    </xf>
    <xf numFmtId="0" fontId="2" fillId="0" borderId="0" xfId="0" applyFont="1" applyBorder="1"/>
    <xf numFmtId="0" fontId="2" fillId="0" borderId="0" xfId="0" applyFont="1" applyFill="1" applyBorder="1"/>
    <xf numFmtId="4" fontId="2" fillId="0" borderId="0" xfId="0" applyNumberFormat="1" applyFont="1" applyBorder="1"/>
    <xf numFmtId="0" fontId="4" fillId="0" borderId="1" xfId="0" applyFont="1" applyBorder="1"/>
    <xf numFmtId="0" fontId="7" fillId="0" borderId="1" xfId="0" applyFont="1" applyBorder="1"/>
    <xf numFmtId="0" fontId="2" fillId="0" borderId="1" xfId="0" applyFont="1" applyBorder="1" applyAlignment="1"/>
    <xf numFmtId="164" fontId="1" fillId="0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topLeftCell="A2" zoomScale="90" zoomScaleNormal="90" workbookViewId="0">
      <selection activeCell="K3" sqref="K3:K10"/>
    </sheetView>
  </sheetViews>
  <sheetFormatPr defaultRowHeight="12.75" x14ac:dyDescent="0.2"/>
  <cols>
    <col min="1" max="1" width="9.140625" style="9"/>
    <col min="2" max="2" width="44" style="9" customWidth="1"/>
    <col min="3" max="3" width="9.140625" style="9"/>
    <col min="4" max="4" width="8.140625" style="9" customWidth="1"/>
    <col min="5" max="5" width="14.85546875" style="9" customWidth="1"/>
    <col min="6" max="6" width="13.42578125" style="9" customWidth="1"/>
    <col min="7" max="7" width="14.7109375" style="9" customWidth="1"/>
    <col min="8" max="8" width="15.85546875" style="9" customWidth="1"/>
    <col min="9" max="9" width="13.85546875" style="9" customWidth="1"/>
    <col min="10" max="10" width="9.28515625" style="9" bestFit="1" customWidth="1"/>
    <col min="11" max="11" width="15.28515625" style="9" customWidth="1"/>
    <col min="12" max="12" width="14" style="9" customWidth="1"/>
    <col min="13" max="16384" width="9.140625" style="9"/>
  </cols>
  <sheetData>
    <row r="1" spans="1:12" ht="15" customHeight="1" x14ac:dyDescent="0.2">
      <c r="A1" s="17" t="s">
        <v>0</v>
      </c>
      <c r="B1" s="17" t="s">
        <v>1</v>
      </c>
      <c r="C1" s="17" t="s">
        <v>2</v>
      </c>
      <c r="D1" s="17" t="s">
        <v>3</v>
      </c>
      <c r="E1" s="18" t="s">
        <v>8</v>
      </c>
      <c r="F1" s="18"/>
      <c r="G1" s="18"/>
      <c r="H1" s="15" t="s">
        <v>4</v>
      </c>
      <c r="I1" s="15" t="s">
        <v>5</v>
      </c>
      <c r="J1" s="15" t="s">
        <v>6</v>
      </c>
      <c r="K1" s="16" t="s">
        <v>9</v>
      </c>
      <c r="L1" s="16" t="s">
        <v>24</v>
      </c>
    </row>
    <row r="2" spans="1:12" ht="58.5" customHeight="1" x14ac:dyDescent="0.25">
      <c r="A2" s="17"/>
      <c r="B2" s="17"/>
      <c r="C2" s="17"/>
      <c r="D2" s="17"/>
      <c r="E2" s="3" t="s">
        <v>21</v>
      </c>
      <c r="F2" s="3" t="s">
        <v>22</v>
      </c>
      <c r="G2" s="4" t="s">
        <v>23</v>
      </c>
      <c r="H2" s="15"/>
      <c r="I2" s="15"/>
      <c r="J2" s="15"/>
      <c r="K2" s="16"/>
      <c r="L2" s="16"/>
    </row>
    <row r="3" spans="1:12" s="10" customFormat="1" ht="48" customHeight="1" x14ac:dyDescent="0.25">
      <c r="A3" s="2">
        <v>1</v>
      </c>
      <c r="B3" s="12" t="s">
        <v>11</v>
      </c>
      <c r="C3" s="7" t="s">
        <v>10</v>
      </c>
      <c r="D3" s="7">
        <v>240</v>
      </c>
      <c r="E3" s="8">
        <v>48</v>
      </c>
      <c r="F3" s="5">
        <v>60</v>
      </c>
      <c r="G3" s="5">
        <v>60</v>
      </c>
      <c r="H3" s="6">
        <f>(E3+F3+G3)/3</f>
        <v>56</v>
      </c>
      <c r="I3" s="5">
        <f>_xlfn.STDEV.S(E3,F3,G3)</f>
        <v>6.9282032302755088</v>
      </c>
      <c r="J3" s="5">
        <f t="shared" ref="J3:J10" si="0">I3/H3*100</f>
        <v>12.371791482634837</v>
      </c>
      <c r="K3" s="5">
        <f>H3*D3</f>
        <v>13440</v>
      </c>
      <c r="L3" s="6">
        <f>D3*E3</f>
        <v>11520</v>
      </c>
    </row>
    <row r="4" spans="1:12" s="10" customFormat="1" ht="48" customHeight="1" x14ac:dyDescent="0.25">
      <c r="A4" s="2">
        <v>2</v>
      </c>
      <c r="B4" s="13" t="s">
        <v>12</v>
      </c>
      <c r="C4" s="7" t="s">
        <v>10</v>
      </c>
      <c r="D4" s="7">
        <v>1</v>
      </c>
      <c r="E4" s="8">
        <v>2500</v>
      </c>
      <c r="F4" s="5">
        <v>2700</v>
      </c>
      <c r="G4" s="5">
        <v>2700</v>
      </c>
      <c r="H4" s="6">
        <f t="shared" ref="H4:H10" si="1">(E4+F4+G4)/3</f>
        <v>2633.3333333333335</v>
      </c>
      <c r="I4" s="5">
        <f t="shared" ref="I4:I10" si="2">_xlfn.STDEV.S(E4,F4,G4)</f>
        <v>115.47005383792515</v>
      </c>
      <c r="J4" s="5">
        <f t="shared" si="0"/>
        <v>4.384938753338929</v>
      </c>
      <c r="K4" s="5">
        <f t="shared" ref="K4:K10" si="3">H4*D4</f>
        <v>2633.3333333333335</v>
      </c>
      <c r="L4" s="6">
        <f t="shared" ref="L4:L10" si="4">D4*E4</f>
        <v>2500</v>
      </c>
    </row>
    <row r="5" spans="1:12" s="10" customFormat="1" ht="48" customHeight="1" x14ac:dyDescent="0.25">
      <c r="A5" s="2">
        <v>3</v>
      </c>
      <c r="B5" s="12" t="s">
        <v>13</v>
      </c>
      <c r="C5" s="7" t="s">
        <v>10</v>
      </c>
      <c r="D5" s="7">
        <v>2</v>
      </c>
      <c r="E5" s="8">
        <v>370</v>
      </c>
      <c r="F5" s="5">
        <v>370</v>
      </c>
      <c r="G5" s="5">
        <v>370</v>
      </c>
      <c r="H5" s="6">
        <f t="shared" si="1"/>
        <v>370</v>
      </c>
      <c r="I5" s="5">
        <f t="shared" si="2"/>
        <v>0</v>
      </c>
      <c r="J5" s="5">
        <f t="shared" si="0"/>
        <v>0</v>
      </c>
      <c r="K5" s="5">
        <f t="shared" si="3"/>
        <v>740</v>
      </c>
      <c r="L5" s="6">
        <f t="shared" si="4"/>
        <v>740</v>
      </c>
    </row>
    <row r="6" spans="1:12" s="10" customFormat="1" ht="48" customHeight="1" x14ac:dyDescent="0.25">
      <c r="A6" s="2">
        <v>4</v>
      </c>
      <c r="B6" s="12" t="s">
        <v>14</v>
      </c>
      <c r="C6" s="7" t="s">
        <v>10</v>
      </c>
      <c r="D6" s="7">
        <v>700</v>
      </c>
      <c r="E6" s="8">
        <v>0.93</v>
      </c>
      <c r="F6" s="5">
        <v>0.93</v>
      </c>
      <c r="G6" s="5">
        <v>0.93</v>
      </c>
      <c r="H6" s="6">
        <f t="shared" si="1"/>
        <v>0.93</v>
      </c>
      <c r="I6" s="5">
        <f t="shared" si="2"/>
        <v>0</v>
      </c>
      <c r="J6" s="5">
        <f t="shared" si="0"/>
        <v>0</v>
      </c>
      <c r="K6" s="5">
        <f t="shared" si="3"/>
        <v>651</v>
      </c>
      <c r="L6" s="6">
        <f t="shared" si="4"/>
        <v>651</v>
      </c>
    </row>
    <row r="7" spans="1:12" s="10" customFormat="1" ht="48" customHeight="1" x14ac:dyDescent="0.25">
      <c r="A7" s="2">
        <v>5</v>
      </c>
      <c r="B7" s="12" t="s">
        <v>15</v>
      </c>
      <c r="C7" s="7" t="s">
        <v>10</v>
      </c>
      <c r="D7" s="7">
        <v>1000</v>
      </c>
      <c r="E7" s="8">
        <v>3.02</v>
      </c>
      <c r="F7" s="5">
        <v>3.02</v>
      </c>
      <c r="G7" s="5">
        <v>3.02</v>
      </c>
      <c r="H7" s="6">
        <f t="shared" si="1"/>
        <v>3.02</v>
      </c>
      <c r="I7" s="5">
        <f t="shared" si="2"/>
        <v>0</v>
      </c>
      <c r="J7" s="5">
        <f t="shared" si="0"/>
        <v>0</v>
      </c>
      <c r="K7" s="5">
        <f t="shared" si="3"/>
        <v>3020</v>
      </c>
      <c r="L7" s="6">
        <f t="shared" si="4"/>
        <v>3020</v>
      </c>
    </row>
    <row r="8" spans="1:12" s="10" customFormat="1" ht="48" customHeight="1" x14ac:dyDescent="0.25">
      <c r="A8" s="2">
        <v>6</v>
      </c>
      <c r="B8" s="12" t="s">
        <v>16</v>
      </c>
      <c r="C8" s="7" t="s">
        <v>10</v>
      </c>
      <c r="D8" s="7">
        <v>1000</v>
      </c>
      <c r="E8" s="8">
        <v>1.25</v>
      </c>
      <c r="F8" s="5">
        <v>1.25</v>
      </c>
      <c r="G8" s="5">
        <v>2</v>
      </c>
      <c r="H8" s="6">
        <f t="shared" si="1"/>
        <v>1.5</v>
      </c>
      <c r="I8" s="5">
        <f t="shared" si="2"/>
        <v>0.4330127018922193</v>
      </c>
      <c r="J8" s="5">
        <f t="shared" si="0"/>
        <v>28.867513459481287</v>
      </c>
      <c r="K8" s="5">
        <f t="shared" si="3"/>
        <v>1500</v>
      </c>
      <c r="L8" s="6">
        <f t="shared" si="4"/>
        <v>1250</v>
      </c>
    </row>
    <row r="9" spans="1:12" s="10" customFormat="1" ht="48" customHeight="1" x14ac:dyDescent="0.25">
      <c r="A9" s="2">
        <v>7</v>
      </c>
      <c r="B9" s="12" t="s">
        <v>17</v>
      </c>
      <c r="C9" s="7" t="s">
        <v>19</v>
      </c>
      <c r="D9" s="7">
        <v>250</v>
      </c>
      <c r="E9" s="8">
        <v>21.4</v>
      </c>
      <c r="F9" s="5">
        <v>21.4</v>
      </c>
      <c r="G9" s="5">
        <v>21.4</v>
      </c>
      <c r="H9" s="6">
        <f t="shared" si="1"/>
        <v>21.399999999999995</v>
      </c>
      <c r="I9" s="5">
        <f t="shared" si="2"/>
        <v>4.3511678576336583E-15</v>
      </c>
      <c r="J9" s="5">
        <f t="shared" si="0"/>
        <v>2.0332560082400277E-14</v>
      </c>
      <c r="K9" s="5">
        <f t="shared" si="3"/>
        <v>5349.9999999999991</v>
      </c>
      <c r="L9" s="6">
        <f t="shared" si="4"/>
        <v>5350</v>
      </c>
    </row>
    <row r="10" spans="1:12" s="10" customFormat="1" ht="48" customHeight="1" x14ac:dyDescent="0.25">
      <c r="A10" s="2">
        <v>8</v>
      </c>
      <c r="B10" s="12" t="s">
        <v>18</v>
      </c>
      <c r="C10" s="7" t="s">
        <v>20</v>
      </c>
      <c r="D10" s="7">
        <v>20</v>
      </c>
      <c r="E10" s="8">
        <v>350</v>
      </c>
      <c r="F10" s="5">
        <v>350</v>
      </c>
      <c r="G10" s="5">
        <v>450</v>
      </c>
      <c r="H10" s="6">
        <f t="shared" si="1"/>
        <v>383.33333333333331</v>
      </c>
      <c r="I10" s="5">
        <f t="shared" si="2"/>
        <v>57.73502691896266</v>
      </c>
      <c r="J10" s="5">
        <f t="shared" si="0"/>
        <v>15.061311370164173</v>
      </c>
      <c r="K10" s="5">
        <f t="shared" si="3"/>
        <v>7666.6666666666661</v>
      </c>
      <c r="L10" s="6">
        <f t="shared" si="4"/>
        <v>7000</v>
      </c>
    </row>
    <row r="11" spans="1:12" x14ac:dyDescent="0.2">
      <c r="A11" s="14" t="s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9">
        <f>SUM(K3:K10)</f>
        <v>35001</v>
      </c>
      <c r="L11" s="1">
        <f>SUM(L3:L10)</f>
        <v>32031</v>
      </c>
    </row>
    <row r="12" spans="1:12" x14ac:dyDescent="0.2">
      <c r="G12" s="11"/>
    </row>
  </sheetData>
  <mergeCells count="11">
    <mergeCell ref="A11:J11"/>
    <mergeCell ref="H1:H2"/>
    <mergeCell ref="I1:I2"/>
    <mergeCell ref="J1:J2"/>
    <mergeCell ref="L1:L2"/>
    <mergeCell ref="A1:A2"/>
    <mergeCell ref="B1:B2"/>
    <mergeCell ref="C1:C2"/>
    <mergeCell ref="D1:D2"/>
    <mergeCell ref="E1:G1"/>
    <mergeCell ref="K1:K2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2026-07-31T10:47:52Z</dcterms:modified>
</cp:coreProperties>
</file>