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4\ДД (Плес)\"/>
    </mc:Choice>
  </mc:AlternateContent>
  <bookViews>
    <workbookView xWindow="-289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M4" i="3"/>
  <c r="O4" i="3" l="1"/>
  <c r="O5" i="3" s="1"/>
  <c r="K4" i="3"/>
  <c r="J4" i="3"/>
  <c r="I4" i="3"/>
</calcChain>
</file>

<file path=xl/sharedStrings.xml><?xml version="1.0" encoding="utf-8"?>
<sst xmlns="http://schemas.openxmlformats.org/spreadsheetml/2006/main" count="20" uniqueCount="20">
  <si>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</si>
  <si>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</si>
  <si>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</si>
  <si>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</si>
  <si>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</si>
  <si>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>Номер источника ценовой информации (ИЦИ №i)* и цена единицы товара, работы, услуги, представленная i-тым ИЦИ (Цi), руб.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</si>
  <si>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</si>
  <si>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</si>
  <si>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Цена единицы продукции, принятая для расчета НМЦК</t>
  </si>
  <si>
    <t>КП №1</t>
  </si>
  <si>
    <t>КП №2</t>
  </si>
  <si>
    <t>КП №3</t>
  </si>
  <si>
    <t>&lt;ц&gt; - средн. арифм. величина цены единицы прод-ции, руб.</t>
  </si>
  <si>
    <t xml:space="preserve">V - коэф-нт вариации </t>
  </si>
  <si>
    <t>Средняя цена единицы продукции</t>
  </si>
  <si>
    <t>Расчет НМЦК</t>
  </si>
  <si>
    <t>усл. ед.</t>
  </si>
  <si>
    <t xml:space="preserve">Услуги по дезинфекции, дезинсекции и дератизации                                     ОКПД2 81.29.11.000 </t>
  </si>
  <si>
    <t xml:space="preserve">v - кол-во (объем) закупаемого работы, услуги, м². </t>
  </si>
  <si>
    <t>Обоснование начальной (максимальной) цены контракта на оказание услуг дезинсекции для нужд ФГБУ «СПб НИИФ» Минздрава России в 2026 году (Санаторий Плес)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</si>
</sst>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readingOrder="1"/>
    </xf>
    <xf numFmtId="4" fontId="5" fillId="0" borderId="1" xfId="0" applyNumberFormat="1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workbookViewId="0">
      <selection sqref="A1:O1"/>
    </sheetView>
  </sheetViews>
  <sheetFormatPr defaultRowHeight="12" x14ac:dyDescent="0.2"/>
  <cols>
    <col min="1" max="1" width="9.140625" style="6"/>
    <col min="2" max="2" width="27" style="6" customWidth="1"/>
    <col min="3" max="4" width="13.28515625" style="6" customWidth="1"/>
    <col min="5" max="5" width="13.42578125" style="6" customWidth="1"/>
    <col min="6" max="6" width="17.42578125" style="6" customWidth="1"/>
    <col min="7" max="7" width="16.7109375" style="6" customWidth="1"/>
    <col min="8" max="8" width="17.85546875" style="6" customWidth="1"/>
    <col min="9" max="9" width="11.42578125" style="6" customWidth="1"/>
    <col min="10" max="12" width="9.140625" style="6"/>
    <col min="13" max="13" width="10.42578125" style="6" customWidth="1"/>
    <col min="14" max="14" width="18.28515625" style="6" customWidth="1"/>
    <col min="15" max="15" width="17.85546875" style="6" customWidth="1"/>
    <col min="16" max="16384" width="9.140625" style="6"/>
  </cols>
  <sheetData>
    <row r="1" spans="1:15" ht="41.25" customHeight="1" x14ac:dyDescent="0.2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48.75" customHeight="1" x14ac:dyDescent="0.2">
      <c r="A2" s="20" t="s">
        <v>1</v>
      </c>
      <c r="B2" s="21" t="s">
        <v>2</v>
      </c>
      <c r="C2" s="21" t="s">
        <v>3</v>
      </c>
      <c r="D2" s="21" t="s">
        <v>18</v>
      </c>
      <c r="E2" s="21" t="s">
        <v>4</v>
      </c>
      <c r="F2" s="21" t="s">
        <v>5</v>
      </c>
      <c r="G2" s="21"/>
      <c r="H2" s="21"/>
      <c r="I2" s="22" t="s">
        <v>6</v>
      </c>
      <c r="J2" s="15" t="s">
        <v>7</v>
      </c>
      <c r="K2" s="15"/>
      <c r="L2" s="15"/>
      <c r="M2" s="15" t="s">
        <v>14</v>
      </c>
      <c r="N2" s="16" t="s">
        <v>8</v>
      </c>
      <c r="O2" s="19" t="s">
        <v>15</v>
      </c>
    </row>
    <row r="3" spans="1:15" ht="96" x14ac:dyDescent="0.2">
      <c r="A3" s="20"/>
      <c r="B3" s="21"/>
      <c r="C3" s="21"/>
      <c r="D3" s="21"/>
      <c r="E3" s="21"/>
      <c r="F3" s="8" t="s">
        <v>9</v>
      </c>
      <c r="G3" s="8" t="s">
        <v>10</v>
      </c>
      <c r="H3" s="8" t="s">
        <v>11</v>
      </c>
      <c r="I3" s="21"/>
      <c r="J3" s="7" t="s">
        <v>12</v>
      </c>
      <c r="K3" s="8" t="s">
        <v>0</v>
      </c>
      <c r="L3" s="9" t="s">
        <v>13</v>
      </c>
      <c r="M3" s="15"/>
      <c r="N3" s="16"/>
      <c r="O3" s="19"/>
    </row>
    <row r="4" spans="1:15" ht="36" x14ac:dyDescent="0.2">
      <c r="A4" s="1">
        <v>1</v>
      </c>
      <c r="B4" s="12" t="s">
        <v>17</v>
      </c>
      <c r="C4" s="8" t="s">
        <v>16</v>
      </c>
      <c r="D4" s="14">
        <v>1123.7</v>
      </c>
      <c r="E4" s="1">
        <v>1</v>
      </c>
      <c r="F4" s="2">
        <v>27</v>
      </c>
      <c r="G4" s="3">
        <v>35</v>
      </c>
      <c r="H4" s="3">
        <v>45</v>
      </c>
      <c r="I4" s="4">
        <f t="shared" ref="I4" si="0">COUNT(F4:H4)</f>
        <v>3</v>
      </c>
      <c r="J4" s="4">
        <f t="shared" ref="J4" si="1">IF(ISERR(AVERAGE(F4:H4)),"",AVERAGE(F4:H4))</f>
        <v>35.67</v>
      </c>
      <c r="K4" s="4">
        <f t="shared" ref="K4" si="2">IF(ISERR(STDEV(F4:H4)),"",STDEV(F4:H4))</f>
        <v>9.02</v>
      </c>
      <c r="L4" s="5">
        <v>0.03</v>
      </c>
      <c r="M4" s="13">
        <f>(F4+G4+H4)/3*D4</f>
        <v>40078.629999999997</v>
      </c>
      <c r="N4" s="13">
        <f>F4*D4</f>
        <v>30339.9</v>
      </c>
      <c r="O4" s="10">
        <f t="shared" ref="O4" si="3">N4*E4</f>
        <v>30339.9</v>
      </c>
    </row>
    <row r="5" spans="1:15" x14ac:dyDescent="0.2">
      <c r="O5" s="11">
        <f>SUM(O4:O4)</f>
        <v>30339.9</v>
      </c>
    </row>
  </sheetData>
  <mergeCells count="12">
    <mergeCell ref="M2:M3"/>
    <mergeCell ref="N2:N3"/>
    <mergeCell ref="A1:O1"/>
    <mergeCell ref="O2:O3"/>
    <mergeCell ref="A2:A3"/>
    <mergeCell ref="B2:B3"/>
    <mergeCell ref="C2:C3"/>
    <mergeCell ref="E2:E3"/>
    <mergeCell ref="F2:H2"/>
    <mergeCell ref="I2:I3"/>
    <mergeCell ref="J2:L2"/>
    <mergeCell ref="D2:D3"/>
  </mergeCells>
  <phoneticPr fontId="2" type="noConversion"/>
  <conditionalFormatting sqref="L4">
    <cfRule type="cellIs" dxfId="2" priority="25" stopIfTrue="1" operator="greaterThanOrEqual">
      <formula>0.33</formula>
    </cfRule>
    <cfRule type="cellIs" dxfId="1" priority="26" stopIfTrue="1" operator="greaterThanOrEqual">
      <formula>0.33</formula>
    </cfRule>
    <cfRule type="cellIs" dxfId="0" priority="27" stopIfTrue="1" operator="between">
      <formula>33</formula>
      <formula>100</formula>
    </cfRule>
  </conditionalFormatting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2025-07-30T13:35:30Z</cp:lastPrinted>
  <dcterms:created xsi:type="dcterms:W3CDTF">2018-02-08T09:44:50Z</dcterms:created>
  <dcterms:modified xsi:type="dcterms:W3CDTF">2026-02-24T06:41:53Z</dcterms:modified>
</cp:coreProperties>
</file>