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ТОРГИ\2026\Договоры\226\Учеба\Учеба переподготовка охрана труда август\"/>
    </mc:Choice>
  </mc:AlternateContent>
  <xr:revisionPtr revIDLastSave="0" documentId="13_ncr:1_{1DEE3CC2-1215-4810-AFF5-A242E4BAC97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Форма" sheetId="4" r:id="rId1"/>
  </sheets>
  <definedNames>
    <definedName name="_xlnm.Print_Area" localSheetId="0">Форма!$A$1:$M$29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4" l="1"/>
  <c r="I16" i="4"/>
  <c r="J16" i="4" s="1"/>
  <c r="K16" i="4" s="1"/>
  <c r="M17" i="4" l="1"/>
</calcChain>
</file>

<file path=xl/sharedStrings.xml><?xml version="1.0" encoding="utf-8"?>
<sst xmlns="http://schemas.openxmlformats.org/spreadsheetml/2006/main" count="40" uniqueCount="39">
  <si>
    <t xml:space="preserve">Приложение №1 </t>
  </si>
  <si>
    <t>(указывается предмет контракта)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</si>
  <si>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</si>
  <si>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</si>
  <si>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</si>
  <si>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расшифровка подписи</t>
  </si>
  <si>
    <t>подпись</t>
  </si>
  <si>
    <t>№</t>
  </si>
  <si>
    <t>Однородность значений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</si>
  <si>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</si>
  <si>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</si>
  <si>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</si>
  <si>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</si>
  <si>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</si>
  <si>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</si>
  <si>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</si>
  <si>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Ед.измерения</t>
  </si>
  <si>
    <t>Количество</t>
  </si>
  <si>
    <t xml:space="preserve">Сумма (руб.)
</t>
  </si>
  <si>
    <t>Средняя цена, (руб.)</t>
  </si>
  <si>
    <t>Цены, руб.</t>
  </si>
  <si>
    <t>Метод сопоставимых рыночных цен (анализа рынка) -приоритетный (ч. 6 ст. 22 Закона N 44-ФЗ)</t>
  </si>
  <si>
    <t>Используемый метод определения НМЦК с обоснованием:</t>
  </si>
  <si>
    <t>Ссылки:</t>
  </si>
  <si>
    <t>ИТОГО:</t>
  </si>
  <si>
    <t xml:space="preserve">Обоснование начальной (максимальной) цены контракта
</t>
  </si>
  <si>
    <t>ОКПД</t>
  </si>
  <si>
    <t> Расчет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</si>
  <si>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Исаенкова А.А.</t>
  </si>
  <si>
    <t>Наименование товара (услуг)</t>
  </si>
  <si>
    <t>Специалист по закупкам</t>
  </si>
  <si>
    <t>чел</t>
  </si>
  <si>
    <t>85.42.19.900</t>
  </si>
  <si>
    <t>ИКЗ: 261671500149067150100100710000000000</t>
  </si>
  <si>
    <t>18.08.2026г</t>
  </si>
  <si>
    <t>https://apokdpo.ru/smolensk/professionalnaya-perepodgotovka/okhrana-truda/tekhnosfernaya-bezopasnost/</t>
  </si>
  <si>
    <t>https://kidpo.ru/smolensk/pp/tekhnogennaya-bezopasnost/</t>
  </si>
  <si>
    <t>https://dvipraz.ru/news/13_okhrana_truda_i%C2%A0tb</t>
  </si>
  <si>
    <t>Оказание услуг по проведению обучения по программе: Профессиональная переподготовка в области охраны труда по направлению «Техносферная безопасность»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</si>
</sst>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3" borderId="8" applyNumberFormat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 indent="15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/>
    <xf numFmtId="4" fontId="10" fillId="0" borderId="2" xfId="0" applyNumberFormat="1" applyFont="1" applyBorder="1"/>
    <xf numFmtId="0" fontId="8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9" fontId="1" fillId="0" borderId="0" xfId="1" applyNumberFormat="1" applyAlignment="1" applyProtection="1">
      <alignment wrapText="1"/>
    </xf>
    <xf numFmtId="164" fontId="14" fillId="0" borderId="2" xfId="3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right"/>
    </xf>
    <xf numFmtId="4" fontId="4" fillId="0" borderId="2" xfId="0" applyNumberFormat="1" applyFont="1" applyBorder="1"/>
    <xf numFmtId="4" fontId="0" fillId="0" borderId="0" xfId="0" applyNumberFormat="1"/>
    <xf numFmtId="49" fontId="1" fillId="0" borderId="0" xfId="1" applyNumberFormat="1" applyAlignment="1" applyProtection="1">
      <alignment horizontal="left" wrapText="1"/>
    </xf>
    <xf numFmtId="0" fontId="14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1" fillId="0" borderId="0" xfId="1" applyNumberFormat="1" applyAlignment="1" applyProtection="1">
      <alignment horizontal="left" wrapText="1"/>
    </xf>
    <xf numFmtId="0" fontId="11" fillId="0" borderId="0" xfId="1" applyFont="1" applyBorder="1" applyAlignment="1" applyProtection="1">
      <alignment horizontal="center" vertical="center" wrapText="1"/>
    </xf>
    <xf numFmtId="49" fontId="1" fillId="0" borderId="0" xfId="1" applyNumberFormat="1" applyAlignment="1" applyProtection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/>
    </xf>
  </cellXfs>
  <cellStyles count="4">
    <cellStyle name="Вывод" xfId="3" builtinId="21"/>
    <cellStyle name="Гиперссылка" xfId="1" builtinId="8"/>
    <cellStyle name="Обычный" xfId="0" builtinId="0"/>
    <cellStyle name="Обычный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16</xdr:row>
      <xdr:rowOff>0</xdr:rowOff>
    </xdr:from>
    <xdr:to>
      <xdr:col>0</xdr:col>
      <xdr:colOff>419100</xdr:colOff>
      <xdr:row>18</xdr:row>
      <xdr:rowOff>114300</xdr:rowOff>
    </xdr:to>
    <xdr:sp macro="" textlink="">
      <xdr:nvSpPr>
        <xdr:cNvPr id="10581" name="Text Box 1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>
          <a:spLocks noChangeArrowheads="1"/>
        </xdr:cNvSpPr>
      </xdr:nvSpPr>
      <xdr:spPr bwMode="auto">
        <a:xfrm>
          <a:off x="342900" y="78581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133350</xdr:colOff>
      <xdr:row>16</xdr:row>
      <xdr:rowOff>0</xdr:rowOff>
    </xdr:from>
    <xdr:to>
      <xdr:col>5</xdr:col>
      <xdr:colOff>209550</xdr:colOff>
      <xdr:row>25</xdr:row>
      <xdr:rowOff>0</xdr:rowOff>
    </xdr:to>
    <xdr:sp macro="" textlink="">
      <xdr:nvSpPr>
        <xdr:cNvPr id="10582" name="Text Box 1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>
          <a:spLocks noChangeArrowheads="1"/>
        </xdr:cNvSpPr>
      </xdr:nvSpPr>
      <xdr:spPr bwMode="auto">
        <a:xfrm>
          <a:off x="7467600" y="7858125"/>
          <a:ext cx="76200" cy="1120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16</xdr:row>
      <xdr:rowOff>0</xdr:rowOff>
    </xdr:from>
    <xdr:to>
      <xdr:col>1</xdr:col>
      <xdr:colOff>85725</xdr:colOff>
      <xdr:row>18</xdr:row>
      <xdr:rowOff>0</xdr:rowOff>
    </xdr:to>
    <xdr:sp macro="" textlink="">
      <xdr:nvSpPr>
        <xdr:cNvPr id="10583" name="Text Box 1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>
          <a:spLocks noChangeArrowheads="1"/>
        </xdr:cNvSpPr>
      </xdr:nvSpPr>
      <xdr:spPr bwMode="auto">
        <a:xfrm>
          <a:off x="504825" y="78581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16</xdr:row>
      <xdr:rowOff>0</xdr:rowOff>
    </xdr:from>
    <xdr:to>
      <xdr:col>1</xdr:col>
      <xdr:colOff>85725</xdr:colOff>
      <xdr:row>17</xdr:row>
      <xdr:rowOff>114300</xdr:rowOff>
    </xdr:to>
    <xdr:sp macro="" textlink="">
      <xdr:nvSpPr>
        <xdr:cNvPr id="10584" name="Text Box 1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>
          <a:spLocks noChangeArrowheads="1"/>
        </xdr:cNvSpPr>
      </xdr:nvSpPr>
      <xdr:spPr bwMode="auto">
        <a:xfrm>
          <a:off x="504825" y="78581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1238250</xdr:colOff>
      <xdr:row>15</xdr:row>
      <xdr:rowOff>571500</xdr:rowOff>
    </xdr:from>
    <xdr:to>
      <xdr:col>1</xdr:col>
      <xdr:colOff>1314450</xdr:colOff>
      <xdr:row>25</xdr:row>
      <xdr:rowOff>161925</xdr:rowOff>
    </xdr:to>
    <xdr:sp macro="" textlink="">
      <xdr:nvSpPr>
        <xdr:cNvPr id="10588" name="Text Box 1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>
          <a:spLocks noChangeArrowheads="1"/>
        </xdr:cNvSpPr>
      </xdr:nvSpPr>
      <xdr:spPr bwMode="auto">
        <a:xfrm>
          <a:off x="1733550" y="5581650"/>
          <a:ext cx="762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89" name="Text Box 1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0" name="Text Box 1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1" name="Text Box 1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2" name="Text Box 1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3" name="Text Box 1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4" name="Text Box 1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5" name="Text Box 1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6" name="Text Box 1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7" name="Text Box 1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8" name="Text Box 1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10599" name="Text Box 1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714375</xdr:colOff>
      <xdr:row>14</xdr:row>
      <xdr:rowOff>600075</xdr:rowOff>
    </xdr:from>
    <xdr:to>
      <xdr:col>1</xdr:col>
      <xdr:colOff>790575</xdr:colOff>
      <xdr:row>18</xdr:row>
      <xdr:rowOff>114300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209675" y="4648200"/>
          <a:ext cx="76200" cy="454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16</xdr:row>
      <xdr:rowOff>0</xdr:rowOff>
    </xdr:from>
    <xdr:to>
      <xdr:col>0</xdr:col>
      <xdr:colOff>457200</xdr:colOff>
      <xdr:row>29</xdr:row>
      <xdr:rowOff>66675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81000" y="6743700"/>
          <a:ext cx="76200" cy="492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dpo.ru/smolensk/pp/tekhnogennaya-bezopasnost/" TargetMode="External"/><Relationship Id="rId2" Type="http://schemas.openxmlformats.org/officeDocument/2006/relationships/hyperlink" Target="https://apokdpo.ru/smolensk/professionalnaya-perepodgotovka/okhrana-truda/tekhnosfernaya-bezopasnost/" TargetMode="External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vipraz.ru/news/13_okhrana_truda_i%C2%A0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30"/>
  <sheetViews>
    <sheetView tabSelected="1" zoomScaleSheetLayoutView="100" workbookViewId="0">
      <selection activeCell="B16" sqref="B16"/>
    </sheetView>
  </sheetViews>
  <sheetFormatPr defaultRowHeight="15" x14ac:dyDescent="0.25"/>
  <cols>
    <col min="1" max="1" width="7.42578125" customWidth="1"/>
    <col min="2" max="2" width="54.140625" customWidth="1"/>
    <col min="3" max="3" width="13" customWidth="1"/>
    <col min="4" max="4" width="8.28515625" customWidth="1"/>
    <col min="5" max="5" width="10.7109375" customWidth="1"/>
    <col min="6" max="7" width="15" customWidth="1"/>
    <col min="8" max="8" width="14.42578125" bestFit="1" customWidth="1"/>
    <col min="9" max="9" width="10.85546875" customWidth="1"/>
    <col min="11" max="11" width="12.7109375" customWidth="1"/>
    <col min="12" max="12" width="13.5703125" customWidth="1"/>
    <col min="13" max="14" width="13.28515625" customWidth="1"/>
    <col min="15" max="15" width="10" bestFit="1" customWidth="1"/>
  </cols>
  <sheetData>
    <row r="2" spans="1:14" x14ac:dyDescent="0.25">
      <c r="E2" s="2"/>
      <c r="F2" s="2"/>
      <c r="G2" s="2"/>
      <c r="L2" s="45" t="s">
        <v>0</v>
      </c>
      <c r="M2" s="45"/>
    </row>
    <row r="3" spans="1:14" ht="15" customHeight="1" x14ac:dyDescent="0.25">
      <c r="I3" s="46" t="s">
        <v>15</v>
      </c>
      <c r="J3" s="46"/>
      <c r="K3" s="46"/>
      <c r="L3" s="46"/>
      <c r="M3" s="46"/>
    </row>
    <row r="4" spans="1:14" ht="12" customHeight="1" x14ac:dyDescent="0.25">
      <c r="I4" s="46"/>
      <c r="J4" s="46"/>
      <c r="K4" s="46"/>
      <c r="L4" s="46"/>
      <c r="M4" s="46"/>
    </row>
    <row r="5" spans="1:14" ht="51.75" customHeight="1" x14ac:dyDescent="0.25">
      <c r="I5" s="46"/>
      <c r="J5" s="46"/>
      <c r="K5" s="46"/>
      <c r="L5" s="46"/>
      <c r="M5" s="46"/>
    </row>
    <row r="6" spans="1:14" x14ac:dyDescent="0.25">
      <c r="E6" s="8"/>
      <c r="F6" s="8"/>
      <c r="G6" s="8"/>
      <c r="H6" s="8"/>
    </row>
    <row r="7" spans="1:14" ht="35.25" customHeight="1" x14ac:dyDescent="0.25">
      <c r="A7" s="49" t="s">
        <v>25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4" ht="27" customHeight="1" x14ac:dyDescent="0.25">
      <c r="A8" s="7"/>
      <c r="B8" s="47" t="s">
        <v>33</v>
      </c>
      <c r="C8" s="48"/>
      <c r="D8" s="48"/>
      <c r="E8" s="48"/>
      <c r="F8" s="48"/>
      <c r="G8" s="48"/>
      <c r="H8" s="7"/>
    </row>
    <row r="9" spans="1:14" ht="27" customHeight="1" x14ac:dyDescent="0.25">
      <c r="A9" s="7"/>
      <c r="B9" s="57" t="s">
        <v>38</v>
      </c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4" ht="27" customHeight="1" x14ac:dyDescent="0.25">
      <c r="A10" s="7"/>
      <c r="B10" s="32"/>
      <c r="K10" t="s">
        <v>34</v>
      </c>
    </row>
    <row r="11" spans="1:14" x14ac:dyDescent="0.25">
      <c r="A11" s="1"/>
      <c r="D11" s="3" t="s">
        <v>1</v>
      </c>
      <c r="E11" s="1"/>
      <c r="F11" s="1"/>
      <c r="G11" s="1"/>
      <c r="H11" s="1"/>
      <c r="J11" s="53" t="s">
        <v>2</v>
      </c>
      <c r="K11" s="53"/>
      <c r="L11" s="53"/>
    </row>
    <row r="12" spans="1:14" ht="33.75" customHeight="1" x14ac:dyDescent="0.25">
      <c r="A12" s="54" t="s">
        <v>22</v>
      </c>
      <c r="B12" s="54"/>
      <c r="C12" s="54"/>
      <c r="D12" s="54"/>
      <c r="E12" s="54"/>
      <c r="F12" s="54" t="s">
        <v>21</v>
      </c>
      <c r="G12" s="54"/>
      <c r="H12" s="54"/>
      <c r="I12" s="54"/>
      <c r="J12" s="54"/>
      <c r="K12" s="54"/>
      <c r="L12" s="54"/>
      <c r="M12" s="54"/>
    </row>
    <row r="13" spans="1:14" ht="15.75" customHeight="1" x14ac:dyDescent="0.25">
      <c r="A13" s="1"/>
    </row>
    <row r="14" spans="1:14" ht="41.25" customHeight="1" x14ac:dyDescent="0.25">
      <c r="A14" s="35" t="s">
        <v>7</v>
      </c>
      <c r="B14" s="37" t="s">
        <v>29</v>
      </c>
      <c r="C14" s="15"/>
      <c r="D14" s="37" t="s">
        <v>16</v>
      </c>
      <c r="E14" s="55" t="s">
        <v>17</v>
      </c>
      <c r="F14" s="39" t="s">
        <v>20</v>
      </c>
      <c r="G14" s="40"/>
      <c r="H14" s="40"/>
      <c r="I14" s="50" t="s">
        <v>8</v>
      </c>
      <c r="J14" s="51"/>
      <c r="K14" s="52"/>
      <c r="L14" s="37" t="s">
        <v>19</v>
      </c>
      <c r="M14" s="37" t="s">
        <v>18</v>
      </c>
    </row>
    <row r="15" spans="1:14" ht="48.75" customHeight="1" x14ac:dyDescent="0.25">
      <c r="A15" s="36"/>
      <c r="B15" s="38"/>
      <c r="C15" s="16" t="s">
        <v>26</v>
      </c>
      <c r="D15" s="38"/>
      <c r="E15" s="56"/>
      <c r="F15" s="18" t="s">
        <v>9</v>
      </c>
      <c r="G15" s="18" t="s">
        <v>10</v>
      </c>
      <c r="H15" s="18" t="s">
        <v>11</v>
      </c>
      <c r="I15" s="10" t="s">
        <v>12</v>
      </c>
      <c r="J15" s="10" t="s">
        <v>13</v>
      </c>
      <c r="K15" s="10" t="s">
        <v>14</v>
      </c>
      <c r="L15" s="38"/>
      <c r="M15" s="38"/>
    </row>
    <row r="16" spans="1:14" ht="46.5" customHeight="1" x14ac:dyDescent="0.25">
      <c r="A16" s="22">
        <v>1</v>
      </c>
      <c r="B16" s="28" t="s">
        <v>38</v>
      </c>
      <c r="C16" s="23" t="s">
        <v>32</v>
      </c>
      <c r="D16" s="29" t="s">
        <v>31</v>
      </c>
      <c r="E16" s="59">
        <v>1</v>
      </c>
      <c r="F16" s="24">
        <v>23080</v>
      </c>
      <c r="G16" s="21">
        <v>20550</v>
      </c>
      <c r="H16" s="21">
        <v>15000</v>
      </c>
      <c r="I16" s="30">
        <f t="shared" ref="I16" si="0">AVERAGE(F16:H16)</f>
        <v>19543.333333333332</v>
      </c>
      <c r="J16" s="23">
        <f t="shared" ref="J16" si="1">SQRT(SUM(POWER(F16-I16,2),POWER(G16-I16,2),POWER(H16-I16,2))/2)</f>
        <v>4132.9932655804478</v>
      </c>
      <c r="K16" s="23">
        <f t="shared" ref="K16" si="2">J16/I16*100</f>
        <v>21.147842054820646</v>
      </c>
      <c r="L16" s="30">
        <v>19543.330000000002</v>
      </c>
      <c r="M16" s="25">
        <f t="shared" ref="M16" si="3">E16*L16</f>
        <v>19543.330000000002</v>
      </c>
      <c r="N16" s="26"/>
    </row>
    <row r="17" spans="1:13" ht="15.75" customHeight="1" x14ac:dyDescent="0.25">
      <c r="A17" s="34" t="s">
        <v>24</v>
      </c>
      <c r="B17" s="34"/>
      <c r="C17" s="17"/>
      <c r="D17" s="11"/>
      <c r="E17" s="11"/>
      <c r="F17" s="19"/>
      <c r="G17" s="19"/>
      <c r="H17" s="19"/>
      <c r="I17" s="11"/>
      <c r="J17" s="11"/>
      <c r="K17" s="11"/>
      <c r="L17" s="11"/>
      <c r="M17" s="13">
        <f>SUM(M16:M16)</f>
        <v>19543.330000000002</v>
      </c>
    </row>
    <row r="18" spans="1:13" ht="16.5" customHeight="1" x14ac:dyDescent="0.25">
      <c r="A18" s="1"/>
    </row>
    <row r="19" spans="1:13" ht="16.5" customHeight="1" x14ac:dyDescent="0.25">
      <c r="A19" s="1"/>
      <c r="B19" s="42" t="s">
        <v>27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16.5" customHeight="1" x14ac:dyDescent="0.25">
      <c r="A20" s="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0.5" hidden="1" customHeight="1" x14ac:dyDescent="0.25">
      <c r="A21" s="12" t="s">
        <v>23</v>
      </c>
      <c r="B21" s="20" t="s">
        <v>35</v>
      </c>
      <c r="C21" s="41"/>
      <c r="D21" s="41"/>
      <c r="E21" s="41"/>
      <c r="F21" s="41"/>
      <c r="G21" s="41"/>
      <c r="H21" s="41"/>
      <c r="I21" s="41"/>
      <c r="J21" s="41"/>
      <c r="K21" s="41"/>
      <c r="L21" s="20"/>
      <c r="M21" s="20"/>
    </row>
    <row r="22" spans="1:13" hidden="1" x14ac:dyDescent="0.25">
      <c r="A22" s="12"/>
      <c r="B22" s="43" t="s">
        <v>36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hidden="1" x14ac:dyDescent="0.25">
      <c r="A23" s="12"/>
      <c r="B23" s="20" t="s">
        <v>37</v>
      </c>
      <c r="C23" s="27"/>
      <c r="D23" s="27"/>
      <c r="E23" s="27"/>
      <c r="F23" s="27"/>
      <c r="G23" s="27"/>
      <c r="H23" s="27"/>
      <c r="I23" s="27"/>
      <c r="J23" s="27"/>
      <c r="K23" s="27"/>
      <c r="L23" s="20"/>
      <c r="M23" s="20"/>
    </row>
    <row r="24" spans="1:13" x14ac:dyDescent="0.25">
      <c r="A24" s="12"/>
      <c r="B24" s="20"/>
      <c r="C24" s="27"/>
      <c r="D24" s="27"/>
      <c r="E24" s="27"/>
      <c r="F24" s="27"/>
      <c r="G24" s="27"/>
      <c r="H24" s="27"/>
      <c r="I24" s="27"/>
      <c r="J24" s="27"/>
      <c r="K24" s="27"/>
      <c r="L24" s="20"/>
      <c r="M24" s="20"/>
    </row>
    <row r="25" spans="1:13" ht="16.5" customHeight="1" x14ac:dyDescent="0.25">
      <c r="A25" s="12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.75" customHeight="1" x14ac:dyDescent="0.25">
      <c r="A26" s="1"/>
      <c r="B26" s="6" t="s">
        <v>3</v>
      </c>
      <c r="C26" s="6"/>
      <c r="D26" s="4"/>
      <c r="E26" s="4"/>
      <c r="F26" s="4"/>
      <c r="G26" s="4"/>
      <c r="H26" s="1"/>
    </row>
    <row r="27" spans="1:13" x14ac:dyDescent="0.25">
      <c r="A27" s="1"/>
      <c r="B27" s="14" t="s">
        <v>30</v>
      </c>
      <c r="C27" s="14"/>
      <c r="D27" s="1"/>
      <c r="E27" s="1"/>
      <c r="F27" s="1"/>
      <c r="G27" s="1"/>
      <c r="H27" s="31" t="s">
        <v>28</v>
      </c>
    </row>
    <row r="28" spans="1:13" x14ac:dyDescent="0.25">
      <c r="A28" s="1"/>
      <c r="B28" s="5" t="s">
        <v>4</v>
      </c>
      <c r="C28" s="9"/>
      <c r="D28" s="1"/>
      <c r="E28" s="33" t="s">
        <v>6</v>
      </c>
      <c r="F28" s="33"/>
      <c r="G28" s="9"/>
      <c r="H28" s="33" t="s">
        <v>5</v>
      </c>
      <c r="I28" s="33"/>
    </row>
    <row r="29" spans="1:13" ht="16.5" customHeight="1" x14ac:dyDescent="0.25">
      <c r="A29" s="1"/>
      <c r="B29" s="3"/>
      <c r="C29" s="3"/>
      <c r="D29" s="1"/>
      <c r="E29" s="1"/>
      <c r="F29" s="1"/>
      <c r="G29" s="1"/>
      <c r="H29" s="1"/>
    </row>
    <row r="30" spans="1:13" x14ac:dyDescent="0.25">
      <c r="A30" s="1"/>
      <c r="B30" s="3"/>
      <c r="C30" s="3"/>
      <c r="D30" s="1"/>
      <c r="E30" s="1"/>
      <c r="F30" s="1"/>
      <c r="G30" s="1"/>
      <c r="H30" s="1"/>
    </row>
  </sheetData>
  <mergeCells count="23">
    <mergeCell ref="L2:M2"/>
    <mergeCell ref="I3:M5"/>
    <mergeCell ref="B8:G8"/>
    <mergeCell ref="B14:B15"/>
    <mergeCell ref="A7:M7"/>
    <mergeCell ref="I14:K14"/>
    <mergeCell ref="J11:L11"/>
    <mergeCell ref="F12:M12"/>
    <mergeCell ref="E14:E15"/>
    <mergeCell ref="A12:E12"/>
    <mergeCell ref="M14:M15"/>
    <mergeCell ref="D14:D15"/>
    <mergeCell ref="B9:L9"/>
    <mergeCell ref="E28:F28"/>
    <mergeCell ref="H28:I28"/>
    <mergeCell ref="A17:B17"/>
    <mergeCell ref="A14:A15"/>
    <mergeCell ref="L14:L15"/>
    <mergeCell ref="F14:H14"/>
    <mergeCell ref="B25:M25"/>
    <mergeCell ref="B19:M20"/>
    <mergeCell ref="C21:K21"/>
    <mergeCell ref="B22:M22"/>
  </mergeCells>
  <hyperlinks>
    <hyperlink ref="B19" r:id="rId1" display="consultantplus://offline/ref=D833979E70E696AE92584DA280381B40E7C74FCB171E7681A40ADECDED266245CAC09F9C10F90E32C78533D6D9F2E96121445C5900E3E8D2S3TBF" xr:uid="{00000000-0004-0000-0000-000000000000}"/>
    <hyperlink ref="B21" r:id="rId2" xr:uid="{9FF2527D-3F28-4D56-BDCA-28734493B5AD}"/>
    <hyperlink ref="B22" r:id="rId3" xr:uid="{164E3553-F7DA-469B-873C-E07633305813}"/>
    <hyperlink ref="B23" r:id="rId4" xr:uid="{9A2E5161-EDDD-44A3-B0FE-E61A8DFBD5C7}"/>
  </hyperlinks>
  <pageMargins left="0" right="0.23622047244094491" top="0.74803149606299213" bottom="0.74803149606299213" header="0.31496062992125984" footer="0.31496062992125984"/>
  <pageSetup paperSize="9" scale="72" fitToHeight="2" orientation="landscape" r:id="rId5"/>
  <rowBreaks count="1" manualBreakCount="1">
    <brk id="29" max="12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Economist-1</dc:creator>
  <cp:lastModifiedBy>Виктория Бабина</cp:lastModifiedBy>
  <cp:lastPrinted>2026-08-18T08:59:54Z</cp:lastPrinted>
  <dcterms:created xsi:type="dcterms:W3CDTF">2017-01-30T06:42:59Z</dcterms:created>
  <dcterms:modified xsi:type="dcterms:W3CDTF">2026-08-18T09:11:54Z</dcterms:modified>
</cp:coreProperties>
</file>