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0230" windowHeight="8145"/>
  </bookViews>
  <sheets>
    <sheet name="Лист2" sheetId="2" r:id="rId1"/>
    <sheet name="Лист1" sheetId="3" r:id="rId2"/>
  </sheets>
  <calcPr calcId="162913"/>
</workbook>
</file>

<file path=xl/calcChain.xml><?xml version="1.0" encoding="utf-8"?>
<calcChain xmlns="http://schemas.openxmlformats.org/spreadsheetml/2006/main">
  <c r="L19" i="2" l="1"/>
  <c r="K19" i="2"/>
  <c r="J19" i="2"/>
  <c r="M19" i="2" l="1"/>
  <c r="O19" i="2" l="1"/>
  <c r="C16" i="2" l="1"/>
</calcChain>
</file>

<file path=xl/sharedStrings.xml><?xml version="1.0" encoding="utf-8"?>
<sst xmlns="http://schemas.openxmlformats.org/spreadsheetml/2006/main" count="58" uniqueCount="51">
  <si>
    <t>№ п/п</t>
  </si>
  <si>
    <t>Наименование товара, работ, услуг</t>
  </si>
  <si>
    <t>Объем</t>
  </si>
  <si>
    <t>Ед.изм.</t>
  </si>
  <si>
    <t>Кол-во</t>
  </si>
  <si>
    <t>Цена за ед.изм.</t>
  </si>
  <si>
    <t>Совокупность значений</t>
  </si>
  <si>
    <t>Рыночная стоимость</t>
  </si>
  <si>
    <t>Сред.квадр.откл. σ=</t>
  </si>
  <si>
    <t>Коэфф вариации V=</t>
  </si>
  <si>
    <t>Средн. арифм.</t>
  </si>
  <si>
    <t>Начальная (максимальная) цена контракта</t>
  </si>
  <si>
    <t>Кол-во источников</t>
  </si>
  <si>
    <t>Ценовое предложение №4</t>
  </si>
  <si>
    <t>Ценовое предложение №5</t>
  </si>
  <si>
    <t>Расчетные формулы</t>
  </si>
  <si>
    <t>коэффициент вариации V</t>
  </si>
  <si>
    <t>начальная (максимальная) цена контракта для каждого предмета закупки (рыночная стоимость)</t>
  </si>
  <si>
    <t xml:space="preserve">средняя арифметическая величина цены единицы товара, работы, услуги - &lt;ц&gt; </t>
  </si>
  <si>
    <t xml:space="preserve">цi  - цена единицы товара, работы, услуги, указанная в предложении с номером i;
&lt;ц&gt; - средняя арифметическая величина цены единицы товара, работы, услуги;
n - количество значений, используемых в расчете
</t>
  </si>
  <si>
    <t>сумма НМЦК всех предметов закупки</t>
  </si>
  <si>
    <t>отношение суммы цен единицы товара, указанных во всех ценовых предложениях к количеству полученных ценовых предложений</t>
  </si>
  <si>
    <t>Дата составления</t>
  </si>
  <si>
    <t>Приложение № 2
к извещению о проведении электронного аукциона</t>
  </si>
  <si>
    <t>Обоснование начальной (максимальной) цены контракта, цены контракта, заключаемого с единственным поставщиком (подрядчиком, исполнителем)</t>
  </si>
  <si>
    <t>Основные характеристики объекта закупки</t>
  </si>
  <si>
    <t>Наименование</t>
  </si>
  <si>
    <t>Характеристики объекта закупки</t>
  </si>
  <si>
    <t>Кол-во позиций (всего)</t>
  </si>
  <si>
    <t>Единица измерения</t>
  </si>
  <si>
    <t>Используемый метод определения начальной (максимальной) цены контракта (далее - НМЦК), обоснование его применения</t>
  </si>
  <si>
    <t>НМЦК была определена методом сопоставимых рыночных цен (анализа рынка) в соответствии с приказом Минэкономразвития России № 567 от 02.10.2013 «Об утверждении методических рекомендаций по применению методов определения (начальной) максимальной цены, цены контракта, заключаемого с единственным поставщиком (подрядчиком, исполнителем)».</t>
  </si>
  <si>
    <t>Тарифы и нормативы на отпускные цены (при необходимости)</t>
  </si>
  <si>
    <t>начальная (максимальная) цена контракта,  определяемая методом сопоставимых рыночных цен (анализ рынка)</t>
  </si>
  <si>
    <t>v - количество (объем) закупаемого товара (работы, услуги);
n - количество значений, используемых в расчете;
i - номер источника ценовой информации;
цi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услуг, с учетом различий в характеристиках товаров, коммерческих и (или) финансовых условий поставок товаров, работ, услуг</t>
  </si>
  <si>
    <t>среднее квадратичное отклонение σ</t>
  </si>
  <si>
    <t>Совокупность цен принимается однородной при значении коэффициента вариации менее 33%</t>
  </si>
  <si>
    <t>v - количество (объем) закупаемого товара (работы, услуги);
n - количество значений, используемых в расчете;
i - номер источника ценовой информации;
цi  - цена единицы товара, работы, услуги, представленная в предложении с номером i</t>
  </si>
  <si>
    <t>В соответствии с описанием объекта закупки (Техническое задание - Приложение № 1)</t>
  </si>
  <si>
    <t>см. таблицу</t>
  </si>
  <si>
    <t>В соответствии с Общероссийским классификатором единиц измерения (ОКЕИ) ОК 015-94 (МК 002-97) (Постановление Госстандарта РФ 26.12.1994 №366</t>
  </si>
  <si>
    <t xml:space="preserve">В отношении объекта закупки отсутствуют утвержденные тарифы и нормативы на отпускные цены. </t>
  </si>
  <si>
    <t>шт</t>
  </si>
  <si>
    <t>Огнетушитель ОП-5</t>
  </si>
  <si>
    <t>Расчет выполнил: Начальник ООД Северо-Западного филиала ФГБУ ЦЭПП МЧС России   __________________ В.М.Кустовский                                                                                                                                                                                                                                                                                                                 Соответствие обоснования начальной (максимальной) цены контракта, цены контракта, заключаемого с единственным поставщиком, требованиям ст. 22 Федерального закона от 05.04.2013 № 44-ФЗ «О контрактной системе в сфере осуществления закупок товаров, работ, услуг для государственных и муниципальных нужд», требованиям «Методических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поставщиком» (утв. Приказом МЭР от 02.10.2013 № 567)                                                                                                                                                                                                                                                                       Согласовано: Главный бухгалтер Северо-Западного филиала ФГБУ ЦЭПП МЧС России   __________________  Н.В. Барышникова
Удостоверяю:  Начальник Северо-западного филиала ФГБУ ЦЭПП МЧС России   __________________  Ю.М. Бирючкова</t>
  </si>
  <si>
    <t>однородные</t>
  </si>
  <si>
    <t>Постака огнетушителей марки ОП-5(з) ABCE</t>
  </si>
  <si>
    <t>Ценовое предложение №1
вх.№В-119-570 от 05.06.2026</t>
  </si>
  <si>
    <t>Ценовое предложение №2 
вх. №В-119-569 от 05.06.2026</t>
  </si>
  <si>
    <t>Ценовое предложение №3
вх. №В-119-568 от 05.06.2026</t>
  </si>
  <si>
    <t>В соответствии с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исполнителем)", а также во избежание сговора участников размещения заказа и нарушения статьи 11 Федерального закона № 135-ФЗ от 26.07.2006 года «О защите конкуренции», Заказчик не указывает сведения о потенциальных поставщиках, сделавших коммерческие предложения. Данные сведения хранятся у Заказчика.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</si>
</sst>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7"/>
      <color indexed="8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2"/>
      <color theme="1"/>
      <name val="Cambria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6" borderId="0">
      <alignment horizontal="right" vertical="center"/>
    </xf>
    <xf numFmtId="0" fontId="7" fillId="6" borderId="0">
      <alignment horizontal="left" vertical="center"/>
    </xf>
    <xf numFmtId="0" fontId="8" fillId="0" borderId="0">
      <alignment horizontal="left" vertical="center"/>
    </xf>
    <xf numFmtId="0" fontId="8" fillId="0" borderId="0">
      <alignment horizontal="center" vertical="center"/>
    </xf>
  </cellStyleXfs>
  <cellXfs count="59">
    <xf numFmtId="0" fontId="0" fillId="0" borderId="0" xfId="0"/>
    <xf numFmtId="0" fontId="1" fillId="3" borderId="0" xfId="0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top"/>
    </xf>
    <xf numFmtId="164" fontId="5" fillId="0" borderId="0" xfId="0" applyNumberFormat="1" applyFont="1" applyAlignment="1">
      <alignment vertical="top"/>
    </xf>
    <xf numFmtId="0" fontId="9" fillId="0" borderId="0" xfId="0" applyFont="1" applyAlignment="1">
      <alignment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4" fontId="11" fillId="6" borderId="1" xfId="2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12" fillId="0" borderId="1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right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wrapText="1"/>
    </xf>
    <xf numFmtId="0" fontId="1" fillId="3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4" fontId="4" fillId="5" borderId="6" xfId="0" applyNumberFormat="1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top" wrapText="1"/>
    </xf>
  </cellXfs>
  <cellStyles count="5">
    <cellStyle name="S20" xfId="1"/>
    <cellStyle name="S23" xfId="2"/>
    <cellStyle name="S4" xfId="4"/>
    <cellStyle name="S5" xfId="3"/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44303</xdr:colOff>
      <xdr:row>10</xdr:row>
      <xdr:rowOff>22150</xdr:rowOff>
    </xdr:from>
    <xdr:to>
      <xdr:col>4</xdr:col>
      <xdr:colOff>945415</xdr:colOff>
      <xdr:row>11</xdr:row>
      <xdr:rowOff>2436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63953" y="3794050"/>
          <a:ext cx="1589294" cy="6946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4</xdr:col>
      <xdr:colOff>714027</xdr:colOff>
      <xdr:row>12</xdr:row>
      <xdr:rowOff>22412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19650" y="4486275"/>
          <a:ext cx="1402209" cy="44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139870</xdr:colOff>
      <xdr:row>8</xdr:row>
      <xdr:rowOff>4455</xdr:rowOff>
    </xdr:from>
    <xdr:to>
      <xdr:col>6</xdr:col>
      <xdr:colOff>72138</xdr:colOff>
      <xdr:row>8</xdr:row>
      <xdr:rowOff>638737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959520" y="2528580"/>
          <a:ext cx="3011225" cy="6342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5"/>
  <sheetViews>
    <sheetView tabSelected="1" topLeftCell="A10" zoomScale="80" zoomScaleNormal="80" workbookViewId="0">
      <selection activeCell="B19" sqref="B19"/>
    </sheetView>
  </sheetViews>
  <sheetFormatPr defaultRowHeight="15" x14ac:dyDescent="0.25"/>
  <cols>
    <col min="1" max="1" width="7.7109375" customWidth="1"/>
    <col min="2" max="2" width="51.7109375" customWidth="1"/>
    <col min="3" max="3" width="11.42578125" customWidth="1"/>
    <col min="4" max="4" width="10.7109375" customWidth="1"/>
    <col min="5" max="7" width="16.28515625" customWidth="1"/>
    <col min="8" max="8" width="14.140625" customWidth="1"/>
    <col min="9" max="9" width="14.28515625" hidden="1" customWidth="1"/>
    <col min="10" max="10" width="13.28515625" customWidth="1"/>
    <col min="11" max="11" width="9.28515625" bestFit="1" customWidth="1"/>
    <col min="12" max="12" width="9.140625" customWidth="1"/>
    <col min="13" max="13" width="13.140625" bestFit="1" customWidth="1"/>
    <col min="14" max="14" width="19.7109375" customWidth="1"/>
    <col min="15" max="15" width="11.140625" customWidth="1"/>
    <col min="16" max="16" width="16" customWidth="1"/>
  </cols>
  <sheetData>
    <row r="1" spans="1:17" ht="32.25" customHeight="1" x14ac:dyDescent="0.25">
      <c r="A1" s="1"/>
      <c r="B1" s="1"/>
      <c r="C1" s="1"/>
      <c r="D1" s="1"/>
      <c r="E1" s="2"/>
      <c r="F1" s="2"/>
      <c r="G1" s="2"/>
      <c r="H1" s="2"/>
      <c r="I1" s="2"/>
      <c r="J1" s="2"/>
      <c r="K1" s="42" t="s">
        <v>23</v>
      </c>
      <c r="L1" s="42"/>
      <c r="M1" s="42"/>
      <c r="N1" s="42"/>
      <c r="O1" s="42"/>
      <c r="P1" s="42"/>
    </row>
    <row r="2" spans="1:17" ht="16.5" customHeight="1" x14ac:dyDescent="0.25">
      <c r="A2" s="43" t="s">
        <v>24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7" ht="10.5" customHeight="1" thickBot="1" x14ac:dyDescent="0.3">
      <c r="A3" s="26" t="s">
        <v>25</v>
      </c>
      <c r="B3" s="26"/>
      <c r="C3" s="26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7" ht="37.5" customHeight="1" x14ac:dyDescent="0.25">
      <c r="A4" s="26"/>
      <c r="B4" s="26"/>
      <c r="C4" s="33"/>
      <c r="D4" s="14" t="s">
        <v>0</v>
      </c>
      <c r="E4" s="45" t="s">
        <v>26</v>
      </c>
      <c r="F4" s="45"/>
      <c r="G4" s="45"/>
      <c r="H4" s="46" t="s">
        <v>27</v>
      </c>
      <c r="I4" s="47"/>
      <c r="J4" s="47"/>
      <c r="K4" s="47"/>
      <c r="L4" s="47"/>
      <c r="M4" s="48"/>
      <c r="N4" s="45" t="s">
        <v>28</v>
      </c>
      <c r="O4" s="45"/>
      <c r="P4" s="14" t="s">
        <v>29</v>
      </c>
      <c r="Q4" s="15"/>
    </row>
    <row r="5" spans="1:17" ht="120.75" customHeight="1" thickBot="1" x14ac:dyDescent="0.3">
      <c r="A5" s="26"/>
      <c r="B5" s="26"/>
      <c r="C5" s="33"/>
      <c r="D5" s="16">
        <v>1</v>
      </c>
      <c r="E5" s="49" t="s">
        <v>46</v>
      </c>
      <c r="F5" s="49"/>
      <c r="G5" s="49"/>
      <c r="H5" s="50" t="s">
        <v>38</v>
      </c>
      <c r="I5" s="51"/>
      <c r="J5" s="51"/>
      <c r="K5" s="51"/>
      <c r="L5" s="51"/>
      <c r="M5" s="52"/>
      <c r="N5" s="49" t="s">
        <v>39</v>
      </c>
      <c r="O5" s="49"/>
      <c r="P5" s="24" t="s">
        <v>40</v>
      </c>
    </row>
    <row r="6" spans="1:17" ht="56.25" customHeight="1" x14ac:dyDescent="0.25">
      <c r="A6" s="26" t="s">
        <v>30</v>
      </c>
      <c r="B6" s="27"/>
      <c r="C6" s="27"/>
      <c r="D6" s="28" t="s">
        <v>31</v>
      </c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7" ht="27.75" customHeight="1" x14ac:dyDescent="0.25">
      <c r="A7" s="26" t="s">
        <v>32</v>
      </c>
      <c r="B7" s="26"/>
      <c r="C7" s="26"/>
      <c r="D7" s="29" t="s">
        <v>41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17" ht="15.75" customHeight="1" x14ac:dyDescent="0.25">
      <c r="A8" s="39" t="s">
        <v>15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</row>
    <row r="9" spans="1:17" ht="73.5" customHeight="1" x14ac:dyDescent="0.25">
      <c r="A9" s="26" t="s">
        <v>33</v>
      </c>
      <c r="B9" s="26"/>
      <c r="C9" s="26"/>
      <c r="D9" s="26" t="s">
        <v>34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</row>
    <row r="10" spans="1:17" ht="24.75" customHeight="1" x14ac:dyDescent="0.25">
      <c r="A10" s="26" t="s">
        <v>18</v>
      </c>
      <c r="B10" s="26"/>
      <c r="C10" s="26"/>
      <c r="D10" s="40" t="s">
        <v>21</v>
      </c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</row>
    <row r="11" spans="1:17" ht="56.25" customHeight="1" x14ac:dyDescent="0.25">
      <c r="A11" s="26" t="s">
        <v>35</v>
      </c>
      <c r="B11" s="26"/>
      <c r="C11" s="26"/>
      <c r="D11" s="26" t="s">
        <v>19</v>
      </c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</row>
    <row r="12" spans="1:17" ht="33" customHeight="1" x14ac:dyDescent="0.25">
      <c r="A12" s="26" t="s">
        <v>16</v>
      </c>
      <c r="B12" s="26"/>
      <c r="C12" s="26"/>
      <c r="D12" s="26" t="s">
        <v>36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</row>
    <row r="13" spans="1:17" ht="63" customHeight="1" x14ac:dyDescent="0.25">
      <c r="A13" s="41" t="s">
        <v>17</v>
      </c>
      <c r="B13" s="26"/>
      <c r="C13" s="26"/>
      <c r="D13" s="26" t="s">
        <v>37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</row>
    <row r="14" spans="1:17" ht="15.75" customHeight="1" x14ac:dyDescent="0.25">
      <c r="A14" s="41" t="s">
        <v>11</v>
      </c>
      <c r="B14" s="26"/>
      <c r="C14" s="26"/>
      <c r="D14" s="26" t="s">
        <v>20</v>
      </c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</row>
    <row r="15" spans="1:17" ht="23.25" customHeight="1" x14ac:dyDescent="0.25">
      <c r="A15" s="37" t="s">
        <v>22</v>
      </c>
      <c r="B15" s="38"/>
      <c r="C15" s="56">
        <v>46178</v>
      </c>
      <c r="D15" s="57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7" ht="55.5" customHeight="1" x14ac:dyDescent="0.25">
      <c r="A16" s="33" t="s">
        <v>11</v>
      </c>
      <c r="B16" s="34"/>
      <c r="C16" s="35">
        <f>SUMIF(O19:O19,"&gt;0")</f>
        <v>10354.68</v>
      </c>
      <c r="D16" s="36"/>
      <c r="E16" s="54" t="s">
        <v>46</v>
      </c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</row>
    <row r="17" spans="1:16" ht="75" x14ac:dyDescent="0.25">
      <c r="A17" s="30" t="s">
        <v>0</v>
      </c>
      <c r="B17" s="30" t="s">
        <v>1</v>
      </c>
      <c r="C17" s="30" t="s">
        <v>2</v>
      </c>
      <c r="D17" s="30"/>
      <c r="E17" s="10" t="s">
        <v>47</v>
      </c>
      <c r="F17" s="10" t="s">
        <v>48</v>
      </c>
      <c r="G17" s="10" t="s">
        <v>49</v>
      </c>
      <c r="H17" s="10" t="s">
        <v>13</v>
      </c>
      <c r="I17" s="10" t="s">
        <v>14</v>
      </c>
      <c r="J17" s="32" t="s">
        <v>10</v>
      </c>
      <c r="K17" s="30" t="s">
        <v>12</v>
      </c>
      <c r="L17" s="30" t="s">
        <v>8</v>
      </c>
      <c r="M17" s="30" t="s">
        <v>9</v>
      </c>
      <c r="N17" s="30" t="s">
        <v>6</v>
      </c>
      <c r="O17" s="32" t="s">
        <v>7</v>
      </c>
      <c r="P17" s="32"/>
    </row>
    <row r="18" spans="1:16" ht="30" x14ac:dyDescent="0.25">
      <c r="A18" s="30"/>
      <c r="B18" s="31"/>
      <c r="C18" s="3" t="s">
        <v>3</v>
      </c>
      <c r="D18" s="3" t="s">
        <v>4</v>
      </c>
      <c r="E18" s="10" t="s">
        <v>5</v>
      </c>
      <c r="F18" s="10" t="s">
        <v>5</v>
      </c>
      <c r="G18" s="10" t="s">
        <v>5</v>
      </c>
      <c r="H18" s="10" t="s">
        <v>5</v>
      </c>
      <c r="I18" s="10" t="s">
        <v>5</v>
      </c>
      <c r="J18" s="32"/>
      <c r="K18" s="30"/>
      <c r="L18" s="30"/>
      <c r="M18" s="30"/>
      <c r="N18" s="30"/>
      <c r="O18" s="32"/>
      <c r="P18" s="32"/>
    </row>
    <row r="19" spans="1:16" s="6" customFormat="1" ht="124.5" customHeight="1" x14ac:dyDescent="0.25">
      <c r="A19" s="17">
        <v>1</v>
      </c>
      <c r="B19" s="25" t="s">
        <v>43</v>
      </c>
      <c r="C19" s="5" t="s">
        <v>42</v>
      </c>
      <c r="D19" s="12">
        <v>12</v>
      </c>
      <c r="E19" s="19">
        <v>1011.67</v>
      </c>
      <c r="F19" s="18">
        <v>827</v>
      </c>
      <c r="G19" s="20">
        <v>750</v>
      </c>
      <c r="H19" s="19"/>
      <c r="I19" s="19"/>
      <c r="J19" s="21">
        <f t="shared" ref="J19" si="0">AVERAGE(E19,F19,G19,H19)</f>
        <v>862.89</v>
      </c>
      <c r="K19" s="13">
        <f t="shared" ref="K19" si="1">COUNT(E19:H19)</f>
        <v>3</v>
      </c>
      <c r="L19" s="11">
        <f t="shared" ref="L19" si="2">STDEV(E19,F19,G19,H19)</f>
        <v>134.47626667929131</v>
      </c>
      <c r="M19" s="11">
        <f>L19/J19*100</f>
        <v>15.584404348096664</v>
      </c>
      <c r="N19" s="11" t="s">
        <v>45</v>
      </c>
      <c r="O19" s="55">
        <f>D19*J19</f>
        <v>10354.68</v>
      </c>
      <c r="P19" s="55"/>
    </row>
    <row r="20" spans="1:16" s="6" customFormat="1" ht="51.75" customHeight="1" x14ac:dyDescent="0.25">
      <c r="A20" s="58" t="s">
        <v>50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22"/>
    </row>
    <row r="21" spans="1:16" s="6" customFormat="1" ht="115.5" customHeight="1" x14ac:dyDescent="0.25">
      <c r="A21" s="53" t="s">
        <v>44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</row>
    <row r="22" spans="1:16" s="6" customFormat="1" ht="36.75" customHeight="1" x14ac:dyDescent="0.25">
      <c r="A22" s="23"/>
      <c r="B22" s="7"/>
      <c r="C22" s="7"/>
      <c r="D22" s="7"/>
      <c r="E22" s="8"/>
      <c r="F22" s="7"/>
      <c r="G22" s="7"/>
      <c r="H22" s="7"/>
      <c r="I22" s="7"/>
      <c r="J22" s="7"/>
      <c r="K22" s="7"/>
      <c r="L22" s="7"/>
      <c r="M22" s="7"/>
      <c r="N22" s="7"/>
      <c r="O22" s="7"/>
    </row>
    <row r="35" ht="42" customHeight="1" x14ac:dyDescent="0.25"/>
    <row r="51" spans="11:11" ht="15.75" x14ac:dyDescent="0.25">
      <c r="K51" s="9"/>
    </row>
    <row r="52" spans="11:11" ht="15.75" x14ac:dyDescent="0.25">
      <c r="K52" s="9"/>
    </row>
    <row r="53" spans="11:11" ht="15.75" x14ac:dyDescent="0.25">
      <c r="K53" s="9"/>
    </row>
    <row r="54" spans="11:11" ht="15.75" x14ac:dyDescent="0.25">
      <c r="K54" s="9"/>
    </row>
    <row r="55" spans="11:11" ht="15.75" x14ac:dyDescent="0.25">
      <c r="K55" s="9"/>
    </row>
    <row r="56" spans="11:11" ht="15.75" x14ac:dyDescent="0.25">
      <c r="K56" s="9"/>
    </row>
    <row r="57" spans="11:11" ht="15.75" x14ac:dyDescent="0.25">
      <c r="K57" s="9"/>
    </row>
    <row r="58" spans="11:11" ht="15.75" x14ac:dyDescent="0.25">
      <c r="K58" s="9"/>
    </row>
    <row r="59" spans="11:11" ht="15.75" x14ac:dyDescent="0.25">
      <c r="K59" s="9"/>
    </row>
    <row r="60" spans="11:11" ht="15.75" x14ac:dyDescent="0.25">
      <c r="K60" s="9"/>
    </row>
    <row r="61" spans="11:11" ht="15.75" x14ac:dyDescent="0.25">
      <c r="K61" s="9"/>
    </row>
    <row r="62" spans="11:11" ht="15.75" x14ac:dyDescent="0.25">
      <c r="K62" s="9"/>
    </row>
    <row r="63" spans="11:11" ht="15.75" x14ac:dyDescent="0.25">
      <c r="K63" s="9"/>
    </row>
    <row r="64" spans="11:11" ht="15.75" x14ac:dyDescent="0.25">
      <c r="K64" s="9"/>
    </row>
    <row r="65" spans="11:11" ht="15.75" x14ac:dyDescent="0.25">
      <c r="K65" s="9"/>
    </row>
    <row r="66" spans="11:11" ht="15.75" x14ac:dyDescent="0.25">
      <c r="K66" s="9"/>
    </row>
    <row r="67" spans="11:11" ht="15.75" x14ac:dyDescent="0.25">
      <c r="K67" s="9"/>
    </row>
    <row r="68" spans="11:11" ht="15.75" x14ac:dyDescent="0.25">
      <c r="K68" s="9"/>
    </row>
    <row r="69" spans="11:11" ht="15.75" x14ac:dyDescent="0.25">
      <c r="K69" s="9"/>
    </row>
    <row r="70" spans="11:11" ht="15.75" x14ac:dyDescent="0.25">
      <c r="K70" s="9"/>
    </row>
    <row r="71" spans="11:11" ht="15.75" x14ac:dyDescent="0.25">
      <c r="K71" s="9"/>
    </row>
    <row r="72" spans="11:11" ht="15.75" x14ac:dyDescent="0.25">
      <c r="K72" s="9"/>
    </row>
    <row r="73" spans="11:11" ht="15.75" x14ac:dyDescent="0.25">
      <c r="K73" s="9"/>
    </row>
    <row r="74" spans="11:11" ht="15.75" x14ac:dyDescent="0.25">
      <c r="K74" s="9"/>
    </row>
    <row r="75" spans="11:11" ht="15.75" x14ac:dyDescent="0.25">
      <c r="K75" s="9"/>
    </row>
    <row r="76" spans="11:11" ht="15.75" x14ac:dyDescent="0.25">
      <c r="K76" s="9"/>
    </row>
    <row r="77" spans="11:11" ht="15.75" x14ac:dyDescent="0.25">
      <c r="K77" s="9"/>
    </row>
    <row r="78" spans="11:11" ht="15.75" x14ac:dyDescent="0.25">
      <c r="K78" s="9"/>
    </row>
    <row r="79" spans="11:11" ht="15.75" x14ac:dyDescent="0.25">
      <c r="K79" s="9"/>
    </row>
    <row r="80" spans="11:11" ht="15.75" x14ac:dyDescent="0.25">
      <c r="K80" s="9"/>
    </row>
    <row r="81" spans="11:11" ht="15.75" x14ac:dyDescent="0.25">
      <c r="K81" s="9"/>
    </row>
    <row r="82" spans="11:11" ht="15.75" x14ac:dyDescent="0.25">
      <c r="K82" s="9"/>
    </row>
    <row r="83" spans="11:11" ht="15.75" x14ac:dyDescent="0.25">
      <c r="K83" s="9"/>
    </row>
    <row r="84" spans="11:11" ht="15.75" x14ac:dyDescent="0.25">
      <c r="K84" s="9"/>
    </row>
    <row r="85" spans="11:11" ht="15.75" x14ac:dyDescent="0.25">
      <c r="K85" s="9"/>
    </row>
    <row r="86" spans="11:11" ht="15.75" x14ac:dyDescent="0.25">
      <c r="K86" s="9"/>
    </row>
    <row r="87" spans="11:11" ht="15.75" x14ac:dyDescent="0.25">
      <c r="K87" s="9"/>
    </row>
    <row r="88" spans="11:11" ht="15.75" x14ac:dyDescent="0.25">
      <c r="K88" s="9"/>
    </row>
    <row r="89" spans="11:11" ht="15.75" x14ac:dyDescent="0.25">
      <c r="K89" s="9"/>
    </row>
    <row r="90" spans="11:11" ht="15.75" x14ac:dyDescent="0.25">
      <c r="K90" s="9"/>
    </row>
    <row r="91" spans="11:11" ht="15.75" x14ac:dyDescent="0.25">
      <c r="K91" s="9"/>
    </row>
    <row r="92" spans="11:11" ht="15.75" x14ac:dyDescent="0.25">
      <c r="K92" s="9"/>
    </row>
    <row r="93" spans="11:11" ht="15.75" x14ac:dyDescent="0.25">
      <c r="K93" s="9"/>
    </row>
    <row r="94" spans="11:11" ht="15.75" x14ac:dyDescent="0.25">
      <c r="K94" s="9"/>
    </row>
    <row r="95" spans="11:11" ht="15.75" x14ac:dyDescent="0.25">
      <c r="K95" s="9"/>
    </row>
  </sheetData>
  <mergeCells count="44">
    <mergeCell ref="A21:P21"/>
    <mergeCell ref="E16:P16"/>
    <mergeCell ref="O17:P18"/>
    <mergeCell ref="O19:P19"/>
    <mergeCell ref="C15:D15"/>
    <mergeCell ref="A20:O20"/>
    <mergeCell ref="K1:P1"/>
    <mergeCell ref="A2:P2"/>
    <mergeCell ref="A3:C5"/>
    <mergeCell ref="D3:P3"/>
    <mergeCell ref="E4:G4"/>
    <mergeCell ref="H4:M4"/>
    <mergeCell ref="N4:O4"/>
    <mergeCell ref="E5:G5"/>
    <mergeCell ref="H5:M5"/>
    <mergeCell ref="N5:O5"/>
    <mergeCell ref="A14:C14"/>
    <mergeCell ref="A11:C11"/>
    <mergeCell ref="D11:P11"/>
    <mergeCell ref="A12:C12"/>
    <mergeCell ref="D12:P12"/>
    <mergeCell ref="A13:C13"/>
    <mergeCell ref="D13:P13"/>
    <mergeCell ref="A9:C9"/>
    <mergeCell ref="D9:P9"/>
    <mergeCell ref="A8:P8"/>
    <mergeCell ref="A10:C10"/>
    <mergeCell ref="D10:P10"/>
    <mergeCell ref="A6:C6"/>
    <mergeCell ref="D6:P6"/>
    <mergeCell ref="A7:C7"/>
    <mergeCell ref="D7:P7"/>
    <mergeCell ref="L17:L18"/>
    <mergeCell ref="M17:M18"/>
    <mergeCell ref="N17:N18"/>
    <mergeCell ref="A17:A18"/>
    <mergeCell ref="B17:B18"/>
    <mergeCell ref="C17:D17"/>
    <mergeCell ref="J17:J18"/>
    <mergeCell ref="K17:K18"/>
    <mergeCell ref="A16:B16"/>
    <mergeCell ref="C16:D16"/>
    <mergeCell ref="A15:B15"/>
    <mergeCell ref="D14:P14"/>
  </mergeCells>
  <conditionalFormatting sqref="N19">
    <cfRule type="containsText" dxfId="5" priority="4" operator="containsText" text="НЕОДНОРОДНЫЕ">
      <formula>NOT(ISERROR(SEARCH("НЕОДНОРОДНЫЕ",N19)))</formula>
    </cfRule>
    <cfRule type="containsText" dxfId="4" priority="5" operator="containsText" text="ОДНОРОДНЫЕ">
      <formula>NOT(ISERROR(SEARCH("ОДНОРОДНЫЕ",N19)))</formula>
    </cfRule>
    <cfRule type="containsText" dxfId="3" priority="6" operator="containsText" text="НЕОДНОРОДНЫЕ">
      <formula>NOT(ISERROR(SEARCH("НЕОДНОРОДНЫЕ",N19)))</formula>
    </cfRule>
  </conditionalFormatting>
  <conditionalFormatting sqref="N19">
    <cfRule type="containsText" dxfId="2" priority="7" operator="containsText" text="НЕ">
      <formula>NOT(ISERROR(SEARCH("НЕ",N19)))</formula>
    </cfRule>
    <cfRule type="containsText" dxfId="1" priority="8" operator="containsText" text="ОДНОРОДНЫЕ">
      <formula>NOT(ISERROR(SEARCH("ОДНОРОДНЫЕ",N19)))</formula>
    </cfRule>
    <cfRule type="containsText" dxfId="0" priority="9" operator="containsText" text="НЕОДНОРОДНЫЕ">
      <formula>NOT(ISERROR(SEARCH("НЕОДНОРОДНЫЕ",N19)))</formula>
    </cfRule>
  </conditionalFormatting>
  <pageMargins left="0.38" right="0.25" top="0.36" bottom="0.34" header="0.3" footer="0.3"/>
  <pageSetup paperSize="9"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2026-06-09T11:46:07Z</dcterms:modified>
</cp:coreProperties>
</file>