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инина\Desktop\закупки 2026\продукты\2026\овощи\"/>
    </mc:Choice>
  </mc:AlternateContent>
  <xr:revisionPtr revIDLastSave="0" documentId="13_ncr:1_{BF136B1B-8C96-4C85-B2DF-7C8FBC06C77B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Отчет" sheetId="1" r:id="rId1"/>
    <sheet name="Расчет цены" sheetId="2" r:id="rId2"/>
  </sheets>
  <calcPr calcId="191029" refMode="R1C1"/>
</workbook>
</file>

<file path=xl/calcChain.xml><?xml version="1.0" encoding="utf-8"?>
<calcChain xmlns="http://schemas.openxmlformats.org/spreadsheetml/2006/main">
  <c r="M9" i="2" l="1"/>
  <c r="M6" i="2"/>
  <c r="M8" i="2"/>
  <c r="M10" i="2" l="1"/>
  <c r="L10" i="2"/>
  <c r="I10" i="2"/>
  <c r="J10" i="2" s="1"/>
  <c r="K10" i="2" s="1"/>
  <c r="L9" i="2"/>
  <c r="I9" i="2"/>
  <c r="J9" i="2" s="1"/>
  <c r="K9" i="2" s="1"/>
  <c r="L8" i="2"/>
  <c r="I8" i="2"/>
  <c r="J8" i="2" s="1"/>
  <c r="K8" i="2" s="1"/>
  <c r="M7" i="2"/>
  <c r="L7" i="2"/>
  <c r="I7" i="2"/>
  <c r="J7" i="2" s="1"/>
  <c r="K7" i="2" s="1"/>
  <c r="I11" i="2" l="1"/>
  <c r="L6" i="2"/>
  <c r="I6" i="2"/>
  <c r="J6" i="2" s="1"/>
  <c r="K6" i="2" s="1"/>
</calcChain>
</file>

<file path=xl/sharedStrings.xml><?xml version="1.0" encoding="utf-8"?>
<sst xmlns="http://schemas.openxmlformats.org/spreadsheetml/2006/main" count="47" uniqueCount="43">
  <si>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</si>
  <si>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</si>
  <si>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</si>
  <si>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</si>
  <si>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</si>
  <si>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</si>
  <si>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</si>
  <si>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</si>
  <si>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</si>
  <si>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</si>
  <si>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</si>
  <si>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</si>
  <si>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</si>
  <si>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</si>
  <si>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</si>
  <si>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</si>
  <si>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</si>
  <si>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</si>
  <si>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</si>
  <si>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</si>
  <si>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</si>
  <si>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</si>
  <si>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</si>
  <si>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</si>
  <si>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</si>
  <si>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</si>
  <si>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</si>
  <si>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</si>
  <si>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</si>
  <si>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</si>
  <si>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</si>
  <si>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кг</t>
  </si>
  <si>
    <t>Поставка продовольствия «овощи», закупка осуществляется в рамках государственного оборонного заказа</t>
  </si>
  <si>
    <t>Капуста белокочанная</t>
  </si>
  <si>
    <t>Морковь столовая</t>
  </si>
  <si>
    <t>Свекла столовая</t>
  </si>
  <si>
    <t>Картофель продовольственный</t>
  </si>
  <si>
    <t>Лук репчатый</t>
  </si>
  <si>
    <t>Старший инженер ОТО 
ФКУ ДПО МУЦС ГУФСИН России 
по Краснодарскому краю	
лейтенант внутренней службы</t>
  </si>
  <si>
    <t>А.Д. Бриков</t>
  </si>
  <si>
    <t>Поставщик № 1
вх. № 162 от 25.05.2025 г.</t>
  </si>
  <si>
    <t>Поставщик № 2
вх. № 163 от 25.05.2025 г.</t>
  </si>
  <si>
    <t>Поставщик № 3
вх. № 161 от 25.05.2025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</si>
</sst>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2"/>
      <color theme="1"/>
      <name val="XO Thames"/>
      <family val="1"/>
      <charset val="204"/>
    </font>
    <font>
      <sz val="12"/>
      <color rgb="FF000000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right" wrapText="1"/>
      <protection locked="0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59" t="s">
        <v>19</v>
      </c>
      <c r="D1" s="60"/>
    </row>
    <row r="2" spans="1:974" ht="99" customHeight="1" x14ac:dyDescent="0.2">
      <c r="A2" s="61" t="s">
        <v>28</v>
      </c>
      <c r="B2" s="61"/>
      <c r="C2" s="61"/>
      <c r="D2" s="61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62" t="s">
        <v>15</v>
      </c>
      <c r="B6" s="62"/>
      <c r="C6" s="3"/>
    </row>
    <row r="7" spans="1:974" s="2" customFormat="1" ht="68.25" customHeight="1" x14ac:dyDescent="0.25">
      <c r="A7" s="63" t="s">
        <v>23</v>
      </c>
      <c r="B7" s="63"/>
      <c r="C7" s="63"/>
      <c r="D7" s="64" t="s">
        <v>22</v>
      </c>
      <c r="E7" s="64"/>
      <c r="F7" s="64"/>
      <c r="G7" s="64"/>
    </row>
    <row r="8" spans="1:974" ht="12.75" customHeight="1" x14ac:dyDescent="0.2">
      <c r="A8" s="57" t="s">
        <v>24</v>
      </c>
      <c r="B8" s="57"/>
      <c r="C8" s="57"/>
      <c r="D8" s="58"/>
      <c r="E8" s="58"/>
      <c r="F8" s="58"/>
      <c r="G8" s="36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tabSelected="1" topLeftCell="C1" zoomScale="80" zoomScaleNormal="80" workbookViewId="0">
      <selection activeCell="H5" sqref="H5"/>
    </sheetView>
  </sheetViews>
  <sheetFormatPr defaultColWidth="9.140625" defaultRowHeight="12.75" x14ac:dyDescent="0.2"/>
  <cols>
    <col min="1" max="1" width="5.85546875" style="1" customWidth="1"/>
    <col min="2" max="2" width="38.5703125" style="1" customWidth="1"/>
    <col min="3" max="3" width="57.570312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 x14ac:dyDescent="0.2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/>
    </row>
    <row r="2" spans="1:14" ht="15" x14ac:dyDescent="0.2">
      <c r="A2" s="38"/>
      <c r="B2" s="38"/>
      <c r="C2" s="39"/>
      <c r="D2" s="38"/>
      <c r="E2" s="38"/>
      <c r="F2" s="70"/>
      <c r="G2" s="70"/>
      <c r="H2" s="70"/>
      <c r="I2" s="70"/>
      <c r="J2" s="70"/>
      <c r="K2" s="70"/>
      <c r="L2" s="70"/>
      <c r="M2" s="70"/>
    </row>
    <row r="3" spans="1:14" ht="51.6" customHeight="1" x14ac:dyDescent="0.2">
      <c r="A3" s="72" t="s">
        <v>20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ht="62.25" customHeight="1" x14ac:dyDescent="0.2">
      <c r="A4" s="75" t="s">
        <v>1</v>
      </c>
      <c r="B4" s="75" t="s">
        <v>10</v>
      </c>
      <c r="C4" s="75" t="s">
        <v>16</v>
      </c>
      <c r="D4" s="75" t="s">
        <v>2</v>
      </c>
      <c r="E4" s="75" t="s">
        <v>3</v>
      </c>
      <c r="F4" s="76" t="s">
        <v>4</v>
      </c>
      <c r="G4" s="76"/>
      <c r="H4" s="76"/>
      <c r="I4" s="74" t="s">
        <v>5</v>
      </c>
      <c r="J4" s="74"/>
      <c r="K4" s="74"/>
      <c r="L4" s="73" t="s">
        <v>6</v>
      </c>
      <c r="M4" s="73"/>
    </row>
    <row r="5" spans="1:14" ht="135.75" customHeight="1" x14ac:dyDescent="0.2">
      <c r="A5" s="75"/>
      <c r="B5" s="75"/>
      <c r="C5" s="75"/>
      <c r="D5" s="75"/>
      <c r="E5" s="75"/>
      <c r="F5" s="79" t="s">
        <v>40</v>
      </c>
      <c r="G5" s="79" t="s">
        <v>41</v>
      </c>
      <c r="H5" s="79" t="s">
        <v>42</v>
      </c>
      <c r="I5" s="50" t="s">
        <v>17</v>
      </c>
      <c r="J5" s="50" t="s">
        <v>7</v>
      </c>
      <c r="K5" s="40" t="s">
        <v>29</v>
      </c>
      <c r="L5" s="50" t="s">
        <v>9</v>
      </c>
      <c r="M5" s="50" t="s">
        <v>18</v>
      </c>
    </row>
    <row r="6" spans="1:14" ht="23.25" customHeight="1" x14ac:dyDescent="0.2">
      <c r="A6" s="51">
        <v>1</v>
      </c>
      <c r="B6" s="78" t="s">
        <v>32</v>
      </c>
      <c r="C6" s="41" t="s">
        <v>33</v>
      </c>
      <c r="D6" s="51" t="s">
        <v>31</v>
      </c>
      <c r="E6" s="42">
        <v>630</v>
      </c>
      <c r="F6" s="43">
        <v>35</v>
      </c>
      <c r="G6" s="44">
        <v>40</v>
      </c>
      <c r="H6" s="43">
        <v>45</v>
      </c>
      <c r="I6" s="45">
        <f>AVERAGE(F6:H6)</f>
        <v>40</v>
      </c>
      <c r="J6" s="52">
        <f>SQRT(((SUM((POWER(H6-I6,2)),(POWER(G6-I6,2)),(POWER(F6-I6,2))))/(COLUMNS(F6:H6)-1)))</f>
        <v>5</v>
      </c>
      <c r="K6" s="51">
        <f>J6/I6*100</f>
        <v>12.5</v>
      </c>
      <c r="L6" s="45">
        <f>MIN(F6:H6)</f>
        <v>35</v>
      </c>
      <c r="M6" s="45">
        <f>E6*F6</f>
        <v>22050</v>
      </c>
    </row>
    <row r="7" spans="1:14" ht="15" x14ac:dyDescent="0.2">
      <c r="A7" s="51">
        <v>2</v>
      </c>
      <c r="B7" s="78"/>
      <c r="C7" s="53" t="s">
        <v>34</v>
      </c>
      <c r="D7" s="51" t="s">
        <v>31</v>
      </c>
      <c r="E7" s="42">
        <v>235</v>
      </c>
      <c r="F7" s="43">
        <v>40</v>
      </c>
      <c r="G7" s="44">
        <v>45</v>
      </c>
      <c r="H7" s="43">
        <v>40</v>
      </c>
      <c r="I7" s="45">
        <f t="shared" ref="I7:I10" si="0">AVERAGE(F7:H7)</f>
        <v>41.666666666666664</v>
      </c>
      <c r="J7" s="52">
        <f t="shared" ref="J7:J10" si="1">SQRT(((SUM((POWER(H7-I7,2)),(POWER(G7-I7,2)),(POWER(F7-I7,2))))/(COLUMNS(F7:H7)-1)))</f>
        <v>2.8867513459481287</v>
      </c>
      <c r="K7" s="51">
        <f t="shared" ref="K7:K10" si="2">J7/I7*100</f>
        <v>6.9282032302755088</v>
      </c>
      <c r="L7" s="45">
        <f t="shared" ref="L7:L10" si="3">MIN(F7:H7)</f>
        <v>40</v>
      </c>
      <c r="M7" s="45">
        <f t="shared" ref="M7:M10" si="4">E7*F7</f>
        <v>9400</v>
      </c>
    </row>
    <row r="8" spans="1:14" ht="15" x14ac:dyDescent="0.2">
      <c r="A8" s="51">
        <v>3</v>
      </c>
      <c r="B8" s="78"/>
      <c r="C8" s="53" t="s">
        <v>35</v>
      </c>
      <c r="D8" s="51" t="s">
        <v>31</v>
      </c>
      <c r="E8" s="42">
        <v>170</v>
      </c>
      <c r="F8" s="54">
        <v>35</v>
      </c>
      <c r="G8" s="44">
        <v>45</v>
      </c>
      <c r="H8" s="43">
        <v>40</v>
      </c>
      <c r="I8" s="45">
        <f t="shared" si="0"/>
        <v>40</v>
      </c>
      <c r="J8" s="52">
        <f t="shared" si="1"/>
        <v>5</v>
      </c>
      <c r="K8" s="51">
        <f t="shared" si="2"/>
        <v>12.5</v>
      </c>
      <c r="L8" s="45">
        <f t="shared" si="3"/>
        <v>35</v>
      </c>
      <c r="M8" s="45">
        <f>E8*F8</f>
        <v>5950</v>
      </c>
    </row>
    <row r="9" spans="1:14" ht="15" x14ac:dyDescent="0.2">
      <c r="A9" s="51">
        <v>4</v>
      </c>
      <c r="B9" s="78"/>
      <c r="C9" s="55" t="s">
        <v>36</v>
      </c>
      <c r="D9" s="51" t="s">
        <v>31</v>
      </c>
      <c r="E9" s="42">
        <v>3145</v>
      </c>
      <c r="F9" s="43">
        <v>40</v>
      </c>
      <c r="G9" s="43">
        <v>45</v>
      </c>
      <c r="H9" s="43">
        <v>50</v>
      </c>
      <c r="I9" s="45">
        <f t="shared" si="0"/>
        <v>45</v>
      </c>
      <c r="J9" s="52">
        <f t="shared" si="1"/>
        <v>5</v>
      </c>
      <c r="K9" s="51">
        <f t="shared" si="2"/>
        <v>11.111111111111111</v>
      </c>
      <c r="L9" s="45">
        <f t="shared" si="3"/>
        <v>40</v>
      </c>
      <c r="M9" s="45">
        <f>E9*F9</f>
        <v>125800</v>
      </c>
    </row>
    <row r="10" spans="1:14" ht="15" x14ac:dyDescent="0.2">
      <c r="A10" s="51">
        <v>5</v>
      </c>
      <c r="B10" s="78"/>
      <c r="C10" s="55" t="s">
        <v>37</v>
      </c>
      <c r="D10" s="51" t="s">
        <v>31</v>
      </c>
      <c r="E10" s="42">
        <v>280</v>
      </c>
      <c r="F10" s="43">
        <v>35</v>
      </c>
      <c r="G10" s="44">
        <v>47</v>
      </c>
      <c r="H10" s="43">
        <v>45</v>
      </c>
      <c r="I10" s="45">
        <f t="shared" si="0"/>
        <v>42.333333333333336</v>
      </c>
      <c r="J10" s="52">
        <f t="shared" si="1"/>
        <v>6.4291005073286369</v>
      </c>
      <c r="K10" s="51">
        <f t="shared" si="2"/>
        <v>15.186851592114889</v>
      </c>
      <c r="L10" s="45">
        <f t="shared" si="3"/>
        <v>35</v>
      </c>
      <c r="M10" s="45">
        <f t="shared" si="4"/>
        <v>9800</v>
      </c>
    </row>
    <row r="11" spans="1:14" ht="39" customHeight="1" x14ac:dyDescent="0.2">
      <c r="A11" s="77" t="s">
        <v>0</v>
      </c>
      <c r="B11" s="77"/>
      <c r="C11" s="77"/>
      <c r="D11" s="77"/>
      <c r="E11" s="77"/>
      <c r="F11" s="77"/>
      <c r="G11" s="77"/>
      <c r="H11" s="77"/>
      <c r="I11" s="46">
        <f>SUM(M6:M10)</f>
        <v>173000</v>
      </c>
      <c r="J11" s="47" t="s">
        <v>8</v>
      </c>
      <c r="K11" s="47"/>
      <c r="L11" s="47"/>
      <c r="M11" s="48"/>
      <c r="N11" s="8"/>
    </row>
    <row r="12" spans="1:14" ht="83.25" customHeight="1" x14ac:dyDescent="0.2">
      <c r="A12" s="71" t="s">
        <v>30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8"/>
    </row>
    <row r="13" spans="1:14" s="2" customFormat="1" ht="33.75" hidden="1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"/>
    </row>
    <row r="14" spans="1:14" s="2" customFormat="1" ht="63" customHeight="1" x14ac:dyDescent="0.2">
      <c r="A14" s="68" t="s">
        <v>38</v>
      </c>
      <c r="B14" s="68"/>
      <c r="C14" s="68"/>
      <c r="D14" s="68"/>
      <c r="E14" s="69" t="s">
        <v>39</v>
      </c>
      <c r="F14" s="69"/>
      <c r="G14" s="56"/>
      <c r="H14" s="49"/>
      <c r="I14" s="49"/>
      <c r="J14" s="49"/>
      <c r="K14" s="49"/>
      <c r="L14" s="49"/>
      <c r="M14" s="49"/>
      <c r="N14" s="5"/>
    </row>
    <row r="15" spans="1:14" s="2" customFormat="1" ht="19.149999999999999" customHeight="1" x14ac:dyDescent="0.25">
      <c r="A15" s="65"/>
      <c r="B15" s="65"/>
      <c r="C15" s="65"/>
      <c r="D15" s="66"/>
      <c r="E15" s="66"/>
      <c r="F15" s="66"/>
      <c r="G15" s="49"/>
      <c r="H15" s="49"/>
      <c r="I15" s="49"/>
      <c r="J15" s="49"/>
      <c r="K15" s="49"/>
      <c r="L15" s="49"/>
      <c r="M15" s="49"/>
    </row>
    <row r="16" spans="1:14" ht="59.25" customHeight="1" x14ac:dyDescent="0.2">
      <c r="D16" s="16"/>
      <c r="E16" s="16"/>
      <c r="F16" s="16"/>
      <c r="G16" s="67"/>
      <c r="H16" s="67"/>
      <c r="I16" s="67"/>
      <c r="J16" s="16"/>
      <c r="K16" s="16"/>
      <c r="L16" s="16"/>
      <c r="M16" s="16"/>
    </row>
    <row r="17" spans="1:14" s="2" customFormat="1" ht="23.25" customHeight="1" x14ac:dyDescent="0.2">
      <c r="D17" s="32"/>
      <c r="E17" s="16"/>
      <c r="F17" s="18"/>
      <c r="G17" s="19"/>
      <c r="H17" s="19"/>
      <c r="I17" s="19"/>
      <c r="J17" s="19"/>
      <c r="K17" s="19"/>
      <c r="L17" s="19"/>
      <c r="M17" s="19"/>
    </row>
    <row r="18" spans="1:14" ht="16.5" customHeight="1" x14ac:dyDescent="0.2">
      <c r="A18" s="22"/>
    </row>
    <row r="19" spans="1:14" ht="27" customHeight="1" x14ac:dyDescent="0.2">
      <c r="A19" s="22"/>
      <c r="B19" s="30"/>
      <c r="C19" s="28"/>
      <c r="D19" s="24"/>
      <c r="E19" s="25"/>
      <c r="F19" s="29"/>
      <c r="G19" s="29"/>
      <c r="H19" s="29"/>
      <c r="I19" s="26"/>
      <c r="J19" s="23"/>
      <c r="K19" s="24"/>
      <c r="L19" s="27"/>
      <c r="M19" s="26"/>
      <c r="N19" s="8"/>
    </row>
    <row r="20" spans="1:14" x14ac:dyDescent="0.2">
      <c r="A20" s="22"/>
      <c r="B20" s="31"/>
      <c r="C20" s="28"/>
      <c r="D20" s="24"/>
      <c r="E20" s="25"/>
      <c r="F20" s="29"/>
      <c r="G20" s="29"/>
      <c r="H20" s="29"/>
      <c r="I20" s="26"/>
      <c r="J20" s="23"/>
      <c r="K20" s="24"/>
      <c r="L20" s="27"/>
      <c r="M20" s="26"/>
      <c r="N20" s="8"/>
    </row>
    <row r="21" spans="1:14" x14ac:dyDescent="0.2">
      <c r="A21" s="8"/>
      <c r="B21" s="8"/>
      <c r="C21" s="20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4" x14ac:dyDescent="0.2">
      <c r="A22" s="8"/>
      <c r="B22" s="8"/>
      <c r="C22" s="20"/>
      <c r="D22" s="8"/>
      <c r="E22" s="8"/>
      <c r="F22" s="8"/>
      <c r="G22" s="8"/>
      <c r="H22" s="8"/>
      <c r="I22" s="8"/>
      <c r="J22" s="8"/>
      <c r="K22" s="8"/>
      <c r="L22" s="8"/>
      <c r="M22" s="21"/>
    </row>
  </sheetData>
  <mergeCells count="18">
    <mergeCell ref="F2:M2"/>
    <mergeCell ref="A12:M12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11:H11"/>
    <mergeCell ref="B6:B10"/>
    <mergeCell ref="A15:C15"/>
    <mergeCell ref="D15:F15"/>
    <mergeCell ref="G16:I16"/>
    <mergeCell ref="A14:D14"/>
    <mergeCell ref="E14:F14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Алинина</cp:lastModifiedBy>
  <cp:lastPrinted>2026-05-26T05:15:47Z</cp:lastPrinted>
  <dcterms:created xsi:type="dcterms:W3CDTF">2014-01-15T18:15:09Z</dcterms:created>
  <dcterms:modified xsi:type="dcterms:W3CDTF">2026-05-26T05:16:17Z</dcterms:modified>
</cp:coreProperties>
</file>