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2" sheetId="2" r:id="rId1"/>
  </sheets>
  <calcPr calcId="152511"/>
</workbook>
</file>

<file path=xl/calcChain.xml><?xml version="1.0" encoding="utf-8"?>
<calcChain xmlns="http://schemas.openxmlformats.org/spreadsheetml/2006/main">
  <c r="K7" i="2" l="1"/>
  <c r="K8" i="2"/>
  <c r="K9" i="2"/>
  <c r="K10" i="2"/>
  <c r="K11" i="2"/>
  <c r="K12" i="2"/>
  <c r="K13" i="2"/>
  <c r="K14" i="2"/>
  <c r="K15" i="2"/>
  <c r="K16" i="2"/>
  <c r="K6" i="2"/>
  <c r="I16" i="2"/>
  <c r="J16" i="2" s="1"/>
  <c r="H16" i="2"/>
  <c r="I15" i="2"/>
  <c r="J15" i="2" s="1"/>
  <c r="H15" i="2"/>
  <c r="I14" i="2"/>
  <c r="J14" i="2" s="1"/>
  <c r="H14" i="2"/>
  <c r="I13" i="2"/>
  <c r="J13" i="2" s="1"/>
  <c r="H13" i="2"/>
  <c r="I12" i="2"/>
  <c r="J12" i="2" s="1"/>
  <c r="H12" i="2"/>
  <c r="I11" i="2"/>
  <c r="J11" i="2" s="1"/>
  <c r="H11" i="2"/>
  <c r="I10" i="2"/>
  <c r="J10" i="2" s="1"/>
  <c r="H10" i="2"/>
  <c r="I9" i="2"/>
  <c r="J9" i="2" s="1"/>
  <c r="H9" i="2"/>
  <c r="I8" i="2"/>
  <c r="J8" i="2" s="1"/>
  <c r="H8" i="2"/>
  <c r="I7" i="2"/>
  <c r="J7" i="2" s="1"/>
  <c r="H7" i="2"/>
  <c r="I6" i="2"/>
  <c r="J6" i="2" s="1"/>
  <c r="H6" i="2"/>
</calcChain>
</file>

<file path=xl/sharedStrings.xml><?xml version="1.0" encoding="utf-8"?>
<sst xmlns="http://schemas.openxmlformats.org/spreadsheetml/2006/main" count="42" uniqueCount="32">
  <si>
    <t>№
 п/п</t>
  </si>
  <si>
    <t>Наименование и основные характеристики объекта закупки*</t>
  </si>
  <si>
    <t>Кол-во / Объем</t>
  </si>
  <si>
    <t>Ед.изм.</t>
  </si>
  <si>
    <t>Средняя арифметическая величина цены за ед.изм., руб.</t>
  </si>
  <si>
    <t>Коэффициент вариации, %</t>
  </si>
  <si>
    <t>Поставщик / Подрядчик / Исполнитель 1, 
руб.</t>
  </si>
  <si>
    <t xml:space="preserve">Поставщик / Подрядчик / Исполнитель 2, 
руб. </t>
  </si>
  <si>
    <t>Поставщик / Подрядчик / Исполнитель 3, 
руб.</t>
  </si>
  <si>
    <t>* в соответствии с техническим заданием</t>
  </si>
  <si>
    <t>Обоснование начальной (максимальной) цены контракта в соответствии с положениями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</t>
  </si>
  <si>
    <r>
      <t>Используемый метод определения НМЦК с обоснованием:</t>
    </r>
    <r>
      <rPr>
        <sz val="12"/>
        <rFont val="Times New Roman"/>
        <family val="1"/>
        <charset val="204"/>
      </rPr>
      <t xml:space="preserve"> метод сопоставимых рыночных цен (анализа рынка). Расчет произведен на основании информации о ценах товаров (работ, услуг), полученной по запросу у поставщиков (подрядчиков, исполнителей), осуществляющих поставки (выполнение, оказание) идентичных товаров (работ, услуг).
</t>
    </r>
    <r>
      <rPr>
        <b/>
        <sz val="12"/>
        <rFont val="Times New Roman"/>
        <family val="1"/>
        <charset val="204"/>
      </rPr>
      <t xml:space="preserve">
</t>
    </r>
  </si>
  <si>
    <t>Среднее квадратичное отклонение</t>
  </si>
  <si>
    <t>Обучение по общим вопросам охраны труда (очно)</t>
  </si>
  <si>
    <t>чел</t>
  </si>
  <si>
    <t>Обучение по общим вопросам охраны труда (дистанционно)</t>
  </si>
  <si>
    <t>Обучение безопасным методам и приемам выполенения работ при воздействии(очно)</t>
  </si>
  <si>
    <t>Обучение безопасным методам и приемам выполенения работ (дистанционно)</t>
  </si>
  <si>
    <t>Безопасные методы и приемы выполнения работ повышеной опасности (очно)</t>
  </si>
  <si>
    <t>Безопасные методы и приемы выполнения работ  повышеной опасности (дистанционно)</t>
  </si>
  <si>
    <t>Обучение приемам оказания первой помощи (очно)</t>
  </si>
  <si>
    <t>Обучение по использованию(применению) средств индивидуальной защиты (очно)</t>
  </si>
  <si>
    <t>Обучение по использованию(применению) средств индивидуальной защиты (дистанционно)</t>
  </si>
  <si>
    <t>Обучение работников по безопасности работ на высоте (1,2,3 группы) (очно)</t>
  </si>
  <si>
    <t>Обучение по по охране труда при работе в ограниченных и замкнутых пространствах (1,2,3 группы) (очно)</t>
  </si>
  <si>
    <t>Дата подготовки обоснования  НМЦК: 29.05.2026</t>
  </si>
  <si>
    <t>Ведущий специалист контрактной службы:  Гирина О.К.</t>
  </si>
  <si>
    <r>
      <t xml:space="preserve">тел.: </t>
    </r>
    <r>
      <rPr>
        <i/>
        <sz val="12"/>
        <rFont val="Times New Roman"/>
        <family val="1"/>
        <charset val="204"/>
      </rPr>
      <t>(3822) 49-22-88</t>
    </r>
  </si>
  <si>
    <r>
      <rPr>
        <b/>
        <sz val="12"/>
        <rFont val="Times New Roman"/>
        <family val="1"/>
        <charset val="204"/>
      </rPr>
      <t xml:space="preserve">Информация  о валюте, используемой для формирования цены контракта и расчетов с поставщиком (подрядчиком, исполнителем): </t>
    </r>
    <r>
      <rPr>
        <sz val="12"/>
        <rFont val="Times New Roman"/>
        <family val="1"/>
        <charset val="204"/>
      </rPr>
      <t>Российский рубль.
Порядок 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контракта: не установлен.</t>
    </r>
  </si>
  <si>
    <t>Начальная (максимальная) цена единицы услуги, руб.</t>
  </si>
  <si>
    <t>НМЦК, рублей</t>
  </si>
  <si>
    <t>Для размещения закупки на ЕАТ Заказчиком применяется обоснование расчета начальной максимальной цены контракта на основании минимальной цены за единицу услуги, указанной в ценовой информации Исполнителей.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</si>
</sst>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wrapText="1"/>
    </xf>
    <xf numFmtId="0" fontId="1" fillId="2" borderId="0" xfId="0" applyFont="1" applyFill="1" applyAlignment="1"/>
    <xf numFmtId="0" fontId="2" fillId="2" borderId="0" xfId="0" applyFont="1" applyFill="1" applyAlignment="1"/>
    <xf numFmtId="0" fontId="1" fillId="0" borderId="0" xfId="0" applyFont="1" applyAlignment="1">
      <alignment horizontal="left" vertical="top"/>
    </xf>
    <xf numFmtId="49" fontId="2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topLeftCell="A5" workbookViewId="0">
      <selection sqref="A1:L24"/>
    </sheetView>
  </sheetViews>
  <sheetFormatPr defaultRowHeight="15" x14ac:dyDescent="0.25"/>
  <cols>
    <col min="2" max="2" width="50.7109375" customWidth="1"/>
    <col min="3" max="3" width="9.42578125" customWidth="1"/>
    <col min="4" max="4" width="9.140625" customWidth="1"/>
    <col min="5" max="5" width="15.85546875" customWidth="1"/>
    <col min="6" max="6" width="17.42578125" customWidth="1"/>
    <col min="7" max="8" width="16.7109375" customWidth="1"/>
    <col min="9" max="9" width="15.28515625" customWidth="1"/>
    <col min="10" max="10" width="14.5703125" customWidth="1"/>
    <col min="11" max="11" width="18.7109375" customWidth="1"/>
  </cols>
  <sheetData>
    <row r="1" spans="1:11" ht="40.5" customHeight="1" x14ac:dyDescent="0.25">
      <c r="A1" s="11" t="s">
        <v>10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36" customHeight="1" x14ac:dyDescent="0.25">
      <c r="A2" s="12"/>
      <c r="B2" s="4" t="s">
        <v>11</v>
      </c>
      <c r="C2" s="4"/>
      <c r="D2" s="4"/>
      <c r="E2" s="4"/>
      <c r="F2" s="4"/>
      <c r="G2" s="4"/>
      <c r="H2" s="4"/>
      <c r="I2" s="4"/>
      <c r="J2" s="4"/>
      <c r="K2" s="4"/>
    </row>
    <row r="3" spans="1:11" ht="51" customHeight="1" x14ac:dyDescent="0.25">
      <c r="A3" s="13"/>
      <c r="B3" s="14" t="s">
        <v>28</v>
      </c>
      <c r="C3" s="15"/>
      <c r="D3" s="15"/>
      <c r="E3" s="15"/>
      <c r="F3" s="15"/>
      <c r="G3" s="15"/>
      <c r="H3" s="15"/>
      <c r="I3" s="15"/>
      <c r="J3" s="15"/>
      <c r="K3" s="15"/>
    </row>
    <row r="4" spans="1:11" ht="72.75" customHeight="1" x14ac:dyDescent="0.25">
      <c r="A4" s="16" t="s">
        <v>0</v>
      </c>
      <c r="B4" s="16" t="s">
        <v>1</v>
      </c>
      <c r="C4" s="16" t="s">
        <v>2</v>
      </c>
      <c r="D4" s="16" t="s">
        <v>3</v>
      </c>
      <c r="E4" s="16" t="s">
        <v>6</v>
      </c>
      <c r="F4" s="16" t="s">
        <v>7</v>
      </c>
      <c r="G4" s="16" t="s">
        <v>8</v>
      </c>
      <c r="H4" s="16" t="s">
        <v>4</v>
      </c>
      <c r="I4" s="16" t="s">
        <v>12</v>
      </c>
      <c r="J4" s="16" t="s">
        <v>5</v>
      </c>
      <c r="K4" s="16" t="s">
        <v>29</v>
      </c>
    </row>
    <row r="5" spans="1:11" ht="15.75" x14ac:dyDescent="0.25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18">
        <v>8</v>
      </c>
      <c r="I5" s="18">
        <v>9</v>
      </c>
      <c r="J5" s="18">
        <v>10</v>
      </c>
      <c r="K5" s="18">
        <v>11</v>
      </c>
    </row>
    <row r="6" spans="1:11" ht="31.5" x14ac:dyDescent="0.25">
      <c r="A6" s="16">
        <v>1</v>
      </c>
      <c r="B6" s="19" t="s">
        <v>13</v>
      </c>
      <c r="C6" s="16">
        <v>1</v>
      </c>
      <c r="D6" s="16" t="s">
        <v>14</v>
      </c>
      <c r="E6" s="20">
        <v>2000</v>
      </c>
      <c r="F6" s="2">
        <v>1700</v>
      </c>
      <c r="G6" s="2">
        <v>1800</v>
      </c>
      <c r="H6" s="2">
        <f t="shared" ref="H6:H16" si="0">AVERAGE(E6,F6,G6)</f>
        <v>1833.3333333333333</v>
      </c>
      <c r="I6" s="2">
        <f t="shared" ref="I6:I16" si="1">SQRT(VARA(E6:G6))</f>
        <v>152.75252316519467</v>
      </c>
      <c r="J6" s="2">
        <f t="shared" ref="J6:J16" si="2">I6/H6*100</f>
        <v>8.3319558090106192</v>
      </c>
      <c r="K6" s="2">
        <f>F6</f>
        <v>1700</v>
      </c>
    </row>
    <row r="7" spans="1:11" ht="31.5" x14ac:dyDescent="0.25">
      <c r="A7" s="16">
        <v>2</v>
      </c>
      <c r="B7" s="19" t="s">
        <v>15</v>
      </c>
      <c r="C7" s="16">
        <v>1</v>
      </c>
      <c r="D7" s="16" t="s">
        <v>14</v>
      </c>
      <c r="E7" s="20">
        <v>1500</v>
      </c>
      <c r="F7" s="2">
        <v>1500</v>
      </c>
      <c r="G7" s="2">
        <v>1600</v>
      </c>
      <c r="H7" s="2">
        <f t="shared" si="0"/>
        <v>1533.3333333333333</v>
      </c>
      <c r="I7" s="2">
        <f t="shared" si="1"/>
        <v>57.735026918962575</v>
      </c>
      <c r="J7" s="2">
        <f t="shared" si="2"/>
        <v>3.7653278425410379</v>
      </c>
      <c r="K7" s="2">
        <f t="shared" ref="K7:K16" si="3">F7</f>
        <v>1500</v>
      </c>
    </row>
    <row r="8" spans="1:11" ht="31.5" x14ac:dyDescent="0.25">
      <c r="A8" s="16">
        <v>3</v>
      </c>
      <c r="B8" s="19" t="s">
        <v>16</v>
      </c>
      <c r="C8" s="16">
        <v>1</v>
      </c>
      <c r="D8" s="16" t="s">
        <v>14</v>
      </c>
      <c r="E8" s="20">
        <v>2000</v>
      </c>
      <c r="F8" s="2">
        <v>1700</v>
      </c>
      <c r="G8" s="2">
        <v>1800</v>
      </c>
      <c r="H8" s="2">
        <f t="shared" si="0"/>
        <v>1833.3333333333333</v>
      </c>
      <c r="I8" s="2">
        <f t="shared" si="1"/>
        <v>152.75252316519467</v>
      </c>
      <c r="J8" s="2">
        <f t="shared" si="2"/>
        <v>8.3319558090106192</v>
      </c>
      <c r="K8" s="2">
        <f t="shared" si="3"/>
        <v>1700</v>
      </c>
    </row>
    <row r="9" spans="1:11" ht="31.5" x14ac:dyDescent="0.25">
      <c r="A9" s="16">
        <v>4</v>
      </c>
      <c r="B9" s="19" t="s">
        <v>17</v>
      </c>
      <c r="C9" s="16">
        <v>1</v>
      </c>
      <c r="D9" s="16" t="s">
        <v>14</v>
      </c>
      <c r="E9" s="20">
        <v>1500</v>
      </c>
      <c r="F9" s="2">
        <v>1500</v>
      </c>
      <c r="G9" s="2">
        <v>1600</v>
      </c>
      <c r="H9" s="2">
        <f t="shared" si="0"/>
        <v>1533.3333333333333</v>
      </c>
      <c r="I9" s="2">
        <f t="shared" si="1"/>
        <v>57.735026918962575</v>
      </c>
      <c r="J9" s="2">
        <f t="shared" si="2"/>
        <v>3.7653278425410379</v>
      </c>
      <c r="K9" s="2">
        <f t="shared" si="3"/>
        <v>1500</v>
      </c>
    </row>
    <row r="10" spans="1:11" ht="31.5" x14ac:dyDescent="0.25">
      <c r="A10" s="16">
        <v>5</v>
      </c>
      <c r="B10" s="19" t="s">
        <v>18</v>
      </c>
      <c r="C10" s="16">
        <v>1</v>
      </c>
      <c r="D10" s="16" t="s">
        <v>14</v>
      </c>
      <c r="E10" s="20">
        <v>2800</v>
      </c>
      <c r="F10" s="2">
        <v>2500</v>
      </c>
      <c r="G10" s="2">
        <v>2750</v>
      </c>
      <c r="H10" s="2">
        <f t="shared" si="0"/>
        <v>2683.3333333333335</v>
      </c>
      <c r="I10" s="2">
        <f t="shared" si="1"/>
        <v>160.72751268321591</v>
      </c>
      <c r="J10" s="2">
        <f t="shared" si="2"/>
        <v>5.9898451931633252</v>
      </c>
      <c r="K10" s="2">
        <f t="shared" si="3"/>
        <v>2500</v>
      </c>
    </row>
    <row r="11" spans="1:11" ht="31.5" x14ac:dyDescent="0.25">
      <c r="A11" s="16">
        <v>6</v>
      </c>
      <c r="B11" s="19" t="s">
        <v>19</v>
      </c>
      <c r="C11" s="16">
        <v>1</v>
      </c>
      <c r="D11" s="16" t="s">
        <v>14</v>
      </c>
      <c r="E11" s="20">
        <v>2000</v>
      </c>
      <c r="F11" s="2">
        <v>2000</v>
      </c>
      <c r="G11" s="2">
        <v>2100</v>
      </c>
      <c r="H11" s="2">
        <f t="shared" si="0"/>
        <v>2033.3333333333333</v>
      </c>
      <c r="I11" s="2">
        <f t="shared" si="1"/>
        <v>57.735026918962575</v>
      </c>
      <c r="J11" s="2">
        <f t="shared" si="2"/>
        <v>2.8394275533916025</v>
      </c>
      <c r="K11" s="2">
        <f t="shared" si="3"/>
        <v>2000</v>
      </c>
    </row>
    <row r="12" spans="1:11" ht="31.5" x14ac:dyDescent="0.25">
      <c r="A12" s="16">
        <v>7</v>
      </c>
      <c r="B12" s="19" t="s">
        <v>20</v>
      </c>
      <c r="C12" s="16">
        <v>1</v>
      </c>
      <c r="D12" s="16" t="s">
        <v>14</v>
      </c>
      <c r="E12" s="20">
        <v>1500</v>
      </c>
      <c r="F12" s="2">
        <v>1000</v>
      </c>
      <c r="G12" s="2">
        <v>1200</v>
      </c>
      <c r="H12" s="2">
        <f t="shared" si="0"/>
        <v>1233.3333333333333</v>
      </c>
      <c r="I12" s="2">
        <f t="shared" si="1"/>
        <v>251.66114784235864</v>
      </c>
      <c r="J12" s="2">
        <f t="shared" si="2"/>
        <v>20.404957933164216</v>
      </c>
      <c r="K12" s="2">
        <f t="shared" si="3"/>
        <v>1000</v>
      </c>
    </row>
    <row r="13" spans="1:11" ht="31.5" x14ac:dyDescent="0.25">
      <c r="A13" s="16">
        <v>8</v>
      </c>
      <c r="B13" s="19" t="s">
        <v>21</v>
      </c>
      <c r="C13" s="16">
        <v>1</v>
      </c>
      <c r="D13" s="16" t="s">
        <v>14</v>
      </c>
      <c r="E13" s="20">
        <v>2000</v>
      </c>
      <c r="F13" s="2">
        <v>1700</v>
      </c>
      <c r="G13" s="2">
        <v>1700</v>
      </c>
      <c r="H13" s="2">
        <f t="shared" si="0"/>
        <v>1800</v>
      </c>
      <c r="I13" s="2">
        <f t="shared" si="1"/>
        <v>173.20508075688772</v>
      </c>
      <c r="J13" s="2">
        <f t="shared" si="2"/>
        <v>9.6225044864937637</v>
      </c>
      <c r="K13" s="2">
        <f t="shared" si="3"/>
        <v>1700</v>
      </c>
    </row>
    <row r="14" spans="1:11" ht="47.25" x14ac:dyDescent="0.25">
      <c r="A14" s="16">
        <v>8</v>
      </c>
      <c r="B14" s="19" t="s">
        <v>22</v>
      </c>
      <c r="C14" s="16">
        <v>1</v>
      </c>
      <c r="D14" s="16" t="s">
        <v>14</v>
      </c>
      <c r="E14" s="20">
        <v>1500</v>
      </c>
      <c r="F14" s="2">
        <v>1500</v>
      </c>
      <c r="G14" s="2">
        <v>1600</v>
      </c>
      <c r="H14" s="2">
        <f t="shared" si="0"/>
        <v>1533.3333333333333</v>
      </c>
      <c r="I14" s="2">
        <f t="shared" si="1"/>
        <v>57.735026918962575</v>
      </c>
      <c r="J14" s="2">
        <f t="shared" si="2"/>
        <v>3.7653278425410379</v>
      </c>
      <c r="K14" s="2">
        <f t="shared" si="3"/>
        <v>1500</v>
      </c>
    </row>
    <row r="15" spans="1:11" ht="31.5" x14ac:dyDescent="0.25">
      <c r="A15" s="16">
        <v>10</v>
      </c>
      <c r="B15" s="19" t="s">
        <v>23</v>
      </c>
      <c r="C15" s="16">
        <v>1</v>
      </c>
      <c r="D15" s="16" t="s">
        <v>14</v>
      </c>
      <c r="E15" s="20">
        <v>2800</v>
      </c>
      <c r="F15" s="2">
        <v>2500</v>
      </c>
      <c r="G15" s="2">
        <v>2750</v>
      </c>
      <c r="H15" s="2">
        <f t="shared" si="0"/>
        <v>2683.3333333333335</v>
      </c>
      <c r="I15" s="2">
        <f t="shared" si="1"/>
        <v>160.72751268321591</v>
      </c>
      <c r="J15" s="2">
        <f t="shared" si="2"/>
        <v>5.9898451931633252</v>
      </c>
      <c r="K15" s="2">
        <f t="shared" si="3"/>
        <v>2500</v>
      </c>
    </row>
    <row r="16" spans="1:11" ht="47.25" x14ac:dyDescent="0.25">
      <c r="A16" s="16">
        <v>11</v>
      </c>
      <c r="B16" s="19" t="s">
        <v>24</v>
      </c>
      <c r="C16" s="16">
        <v>1</v>
      </c>
      <c r="D16" s="16" t="s">
        <v>14</v>
      </c>
      <c r="E16" s="20">
        <v>2800</v>
      </c>
      <c r="F16" s="2">
        <v>2500</v>
      </c>
      <c r="G16" s="2">
        <v>2750</v>
      </c>
      <c r="H16" s="2">
        <f t="shared" si="0"/>
        <v>2683.3333333333335</v>
      </c>
      <c r="I16" s="2">
        <f t="shared" si="1"/>
        <v>160.72751268321591</v>
      </c>
      <c r="J16" s="2">
        <f t="shared" si="2"/>
        <v>5.9898451931633252</v>
      </c>
      <c r="K16" s="2">
        <f t="shared" si="3"/>
        <v>2500</v>
      </c>
    </row>
    <row r="17" spans="1:12" ht="21" customHeight="1" x14ac:dyDescent="0.25">
      <c r="A17" s="22" t="s">
        <v>30</v>
      </c>
      <c r="B17" s="23"/>
      <c r="C17" s="23"/>
      <c r="D17" s="23"/>
      <c r="E17" s="23"/>
      <c r="F17" s="23"/>
      <c r="G17" s="23"/>
      <c r="H17" s="23"/>
      <c r="I17" s="23"/>
      <c r="J17" s="24"/>
      <c r="K17" s="21">
        <v>11000</v>
      </c>
    </row>
    <row r="18" spans="1:12" ht="15" customHeight="1" x14ac:dyDescent="0.25">
      <c r="A18" s="5" t="s">
        <v>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15.75" hidden="1" customHeight="1" x14ac:dyDescent="0.25">
      <c r="A19" s="7"/>
      <c r="B19" s="7"/>
      <c r="C19" s="8"/>
      <c r="D19" s="8"/>
      <c r="E19" s="8"/>
      <c r="F19" s="1"/>
      <c r="G19" s="1"/>
      <c r="H19" s="1"/>
      <c r="I19" s="1"/>
      <c r="J19" s="1"/>
      <c r="K19" s="1"/>
      <c r="L19" s="1"/>
    </row>
    <row r="20" spans="1:12" ht="36.75" customHeight="1" x14ac:dyDescent="0.25">
      <c r="A20" s="6" t="s">
        <v>31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25"/>
    </row>
    <row r="21" spans="1:12" ht="15.75" customHeight="1" x14ac:dyDescent="0.25">
      <c r="A21" s="7" t="s">
        <v>25</v>
      </c>
      <c r="B21" s="7"/>
      <c r="C21" s="8"/>
      <c r="D21" s="8"/>
      <c r="E21" s="8"/>
      <c r="F21" s="3"/>
      <c r="G21" s="3"/>
      <c r="H21" s="3"/>
      <c r="I21" s="3"/>
      <c r="J21" s="3"/>
      <c r="K21" s="3"/>
      <c r="L21" s="3"/>
    </row>
    <row r="22" spans="1:12" ht="16.5" customHeight="1" x14ac:dyDescent="0.25">
      <c r="A22" s="9" t="s">
        <v>26</v>
      </c>
      <c r="B22" s="9"/>
      <c r="C22" s="9"/>
      <c r="D22" s="9"/>
      <c r="E22" s="9"/>
      <c r="F22" s="9"/>
      <c r="G22" s="9"/>
      <c r="H22" s="9"/>
      <c r="I22" s="1"/>
      <c r="J22" s="1"/>
      <c r="K22" s="1"/>
      <c r="L22" s="1"/>
    </row>
    <row r="23" spans="1:12" ht="15.75" x14ac:dyDescent="0.25">
      <c r="A23" s="10" t="s">
        <v>27</v>
      </c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</row>
  </sheetData>
  <mergeCells count="10">
    <mergeCell ref="A19:E19"/>
    <mergeCell ref="A21:E21"/>
    <mergeCell ref="A22:H22"/>
    <mergeCell ref="A23:B23"/>
    <mergeCell ref="A17:J17"/>
    <mergeCell ref="A20:K20"/>
    <mergeCell ref="A1:K1"/>
    <mergeCell ref="B2:K2"/>
    <mergeCell ref="B3:K3"/>
    <mergeCell ref="A18:L18"/>
  </mergeCells>
  <pageMargins left="0.25" right="0.25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2026-05-29T02:55:04Z</dcterms:modified>
</cp:coreProperties>
</file>