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alimullinaLT\AppData\Local\LANIT\LanDocs\EditedFiles\"/>
    </mc:Choice>
  </mc:AlternateContent>
  <bookViews>
    <workbookView xWindow="0" yWindow="0" windowWidth="4080" windowHeight="6060"/>
  </bookViews>
  <sheets>
    <sheet name="Лист1 (2)" sheetId="2" r:id="rId1"/>
  </sheets>
  <definedNames>
    <definedName name="_ftn1" localSheetId="0">'Лист1 (2)'!#REF!</definedName>
    <definedName name="_ftn10" localSheetId="0">'Лист1 (2)'!#REF!</definedName>
    <definedName name="_ftn11" localSheetId="0">'Лист1 (2)'!#REF!</definedName>
    <definedName name="_ftn2" localSheetId="0">'Лист1 (2)'!#REF!</definedName>
    <definedName name="_ftn3" localSheetId="0">'Лист1 (2)'!#REF!</definedName>
    <definedName name="_ftn4" localSheetId="0">'Лист1 (2)'!#REF!</definedName>
    <definedName name="_ftn5" localSheetId="0">'Лист1 (2)'!#REF!</definedName>
    <definedName name="_ftn6" localSheetId="0">'Лист1 (2)'!#REF!</definedName>
    <definedName name="_ftn7" localSheetId="0">'Лист1 (2)'!#REF!</definedName>
    <definedName name="_ftn8" localSheetId="0">'Лист1 (2)'!#REF!</definedName>
    <definedName name="_ftn9" localSheetId="0">'Лист1 (2)'!#REF!</definedName>
    <definedName name="_ftnref1" localSheetId="0">'Лист1 (2)'!$A$1</definedName>
    <definedName name="_ftnref10" localSheetId="0">'Лист1 (2)'!#REF!</definedName>
    <definedName name="_ftnref11" localSheetId="0">'Лист1 (2)'!#REF!</definedName>
    <definedName name="_ftnref2" localSheetId="0">'Лист1 (2)'!$A$4</definedName>
    <definedName name="_ftnref3" localSheetId="0">'Лист1 (2)'!$F$15</definedName>
    <definedName name="_ftnref4" localSheetId="0">'Лист1 (2)'!$O$15</definedName>
    <definedName name="_ftnref5" localSheetId="0">'Лист1 (2)'!$A$7</definedName>
    <definedName name="_ftnref6" localSheetId="0">'Лист1 (2)'!$G$16</definedName>
    <definedName name="_ftnref7" localSheetId="0">'Лист1 (2)'!$L$16</definedName>
    <definedName name="_ftnref8" localSheetId="0">'Лист1 (2)'!$M$16</definedName>
    <definedName name="_ftnref9" localSheetId="0">'Лист1 (2)'!$G$17</definedName>
  </definedNames>
  <calcPr calcId="162913" refMode="R1C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23" i="2" l="1"/>
  <c r="M21" i="2"/>
  <c r="M22" i="2"/>
  <c r="M20" i="2"/>
  <c r="K22" i="2"/>
  <c r="J22" i="2"/>
  <c r="K21" i="2"/>
  <c r="J21" i="2"/>
  <c r="K20" i="2" l="1"/>
  <c r="J20" i="2" l="1"/>
</calcChain>
</file>

<file path=xl/sharedStrings.xml><?xml version="1.0" encoding="utf-8"?>
<sst xmlns="http://schemas.openxmlformats.org/spreadsheetml/2006/main" count="55" uniqueCount="42">
  <si>
    <t>Информация о валюте, используемой для формирования цены контракта и расчетов с поставщиками: Валютой контракта является рубль Российской Федерации.</t>
  </si>
  <si>
    <t xml:space="preserve">Наименование товара, работы, услуги по КТРУ[1] </t>
  </si>
  <si>
    <t>Наименование товара, работы, услуги согласно описанию объекта закупки</t>
  </si>
  <si>
    <t>Типовая принадлежность[2]</t>
  </si>
  <si>
    <t>Единица измерений</t>
  </si>
  <si>
    <t>Кол-во[3]</t>
  </si>
  <si>
    <t>Расчет НМЦК(ЦК)</t>
  </si>
  <si>
    <t>Итого цена единицы товара (работы, услуги) в том числе с учетом ЛБО (руб.)[4]</t>
  </si>
  <si>
    <t>Всего</t>
  </si>
  <si>
    <t>НМЦК (ЦК)/цена единицы товара (работы, услуги) с учетом ЛБО (руб.)[5]</t>
  </si>
  <si>
    <t>Ценовые значения анализа рынка[6]</t>
  </si>
  <si>
    <t>Коэфф. вариации (v)</t>
  </si>
  <si>
    <t>Цена за единицу с учетом нормативных затрат[7]</t>
  </si>
  <si>
    <t>Итоговое значение НМЦК (ЦК) (руб.)[8]</t>
  </si>
  <si>
    <t>Источник № 2</t>
  </si>
  <si>
    <t>Источник № 3</t>
  </si>
  <si>
    <t>Цена за ед.(руб.)</t>
  </si>
  <si>
    <t>Порядок применения официального курса иностранной валюты к рублю Российской Федерации, установленного Центральным банком Российской Федерации и используемого при оплате контракта: Не применяется.</t>
  </si>
  <si>
    <t>№ п/п</t>
  </si>
  <si>
    <t>Ср. рыночная цена за единицу (руб.)</t>
  </si>
  <si>
    <t>Используемый метод определения ЦК: Метод сопоставимых рыночных цен</t>
  </si>
  <si>
    <t>Источник 
№ 1</t>
  </si>
  <si>
    <t xml:space="preserve">Обоснование начальной (максимальной) цены контракта  (НМЦК(ЦК)) </t>
  </si>
  <si>
    <t>-</t>
  </si>
  <si>
    <t>Итого НМЦК (ЦК)</t>
  </si>
  <si>
    <t>*</t>
  </si>
  <si>
    <t>Источник № 1</t>
  </si>
  <si>
    <t>штука</t>
  </si>
  <si>
    <t>Цена государственного контракта включает в себя доставку, погрузку, разгрузку,установку, все налоги, сборы, пошлины и другие обязательные платежи, которые Поставщик должен оплачивать в соответствии с условиями гоударственного контракта, или на иных основаниях, в том числе транспортные расходы.</t>
  </si>
  <si>
    <t>Обоснование невозможности применения методов, указанных в ч. 1 ст. 22 Федерального закона от 05.04.2013 № 44-ФЗ.:Цена контракта определена и обоснована с применением иного метода в соответствии с частью 12 ст. 22 Закона № 44-ФЗ. В соответствии с частью 4.4. раздела IV "Особенности определения и контроля НМЦК" Положения об организации и осуществлении в Федеральном казенном учреждении "Центр по обеспечению деятельности Казначейства России" и его филиалах контроля правильности определения начальной (максимальной) цены государственного контракта, цены государственного контракта, заключаемого с единственным поставщиком (подрядчиком, исполнителем), начальной суммы цен единиц товара, работы, услуги при осуществлении закупок товаров, работ, услуг утвержденный Приказом Федерального казенного учреждения "Центр по обеспечению деятельности Казначейства России" от "22" ноября 2023 г. N 1289 в случае закупки у единственного поставщика в расчете НМЦК указывается наименьшая полученная ценовая информация (цена, на основании которой проводится закупка).</t>
  </si>
  <si>
    <t>Предмет контракта: Поставка материальных запасов для систем теплоснабжения для обеспечения нужд Управления Федерального казначейства по Республике Татарстан</t>
  </si>
  <si>
    <t>Реквизиты запросов ценовой информации (в т.ч. в ЕИС): Запрос направлен в 7 организаций:  исх. № 59-07-11/3793 от 16.07.2026, запрос цен в ЕИС 0811400000126000610 от 16.07.2026  
Ответ получен от  3-х организаций, на основании которых произведен расчет НМЦК (ЦК):</t>
  </si>
  <si>
    <t>Газосигнализатор КТРУ:26.51.50.000-00000003</t>
  </si>
  <si>
    <t xml:space="preserve">Газосигнализатор </t>
  </si>
  <si>
    <t>тип 1</t>
  </si>
  <si>
    <t>тип 2</t>
  </si>
  <si>
    <t xml:space="preserve">Клапан электромагнитный КТРУ: 28.14.11.000-00000001
</t>
  </si>
  <si>
    <t xml:space="preserve">Клапан электромагнитный </t>
  </si>
  <si>
    <t>вх. № 5847 от 24.07.2026</t>
  </si>
  <si>
    <t>вх. № 5848 от 24.07.2026</t>
  </si>
  <si>
    <t>вх. № 6255 от 12.08.2026</t>
  </si>
  <si>
    <r>
      <t xml:space="preserve">Дата подготовки обоснования ЦК:         </t>
    </r>
    <r>
      <rPr>
        <u/>
        <sz val="12"/>
        <rFont val="Times New Roman"/>
        <family val="1"/>
        <charset val="204"/>
      </rPr>
      <t xml:space="preserve"> 12.08.2026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</si>
</sst>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0.000"/>
  </numFmts>
  <fonts count="11" x14ac:knownFonts="1">
    <font>
      <sz val="11"/>
      <color theme="1"/>
      <name val="Calibri"/>
      <family val="2"/>
      <charset val="204"/>
      <scheme val="minor"/>
    </font>
    <font>
      <sz val="12"/>
      <color theme="1"/>
      <name val="Times New Roman"/>
      <family val="1"/>
      <charset val="204"/>
    </font>
    <font>
      <u/>
      <sz val="11"/>
      <color theme="10"/>
      <name val="Calibri"/>
      <family val="2"/>
      <charset val="204"/>
      <scheme val="minor"/>
    </font>
    <font>
      <u/>
      <sz val="12"/>
      <color theme="10"/>
      <name val="Times New Roman"/>
      <family val="1"/>
      <charset val="204"/>
    </font>
    <font>
      <sz val="12"/>
      <name val="Times New Roman"/>
      <family val="1"/>
      <charset val="204"/>
    </font>
    <font>
      <b/>
      <sz val="12"/>
      <name val="Times New Roman"/>
      <family val="1"/>
      <charset val="204"/>
    </font>
    <font>
      <u/>
      <sz val="12"/>
      <name val="Times New Roman"/>
      <family val="1"/>
      <charset val="204"/>
    </font>
    <font>
      <sz val="10"/>
      <color indexed="8"/>
      <name val="Times New Roman"/>
      <family val="1"/>
      <charset val="204"/>
    </font>
    <font>
      <sz val="11"/>
      <color theme="1"/>
      <name val="Calibri"/>
      <family val="2"/>
      <charset val="204"/>
      <scheme val="minor"/>
    </font>
    <font>
      <sz val="10"/>
      <color theme="1"/>
      <name val="Times New Roman"/>
      <family val="1"/>
      <charset val="204"/>
    </font>
    <font>
      <sz val="11"/>
      <color indexed="8"/>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theme="9" tint="0.59999389629810485"/>
        <bgColor indexed="64"/>
      </patternFill>
    </fill>
  </fills>
  <borders count="1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s>
  <cellStyleXfs count="3">
    <xf numFmtId="0" fontId="0" fillId="0" borderId="0"/>
    <xf numFmtId="0" fontId="2" fillId="0" borderId="0" applyNumberFormat="0" applyFill="0" applyBorder="0" applyAlignment="0" applyProtection="0"/>
    <xf numFmtId="43" fontId="8" fillId="0" borderId="0" applyFont="0" applyFill="0" applyBorder="0" applyAlignment="0" applyProtection="0"/>
  </cellStyleXfs>
  <cellXfs count="53">
    <xf numFmtId="0" fontId="0" fillId="0" borderId="0" xfId="0"/>
    <xf numFmtId="0" fontId="1" fillId="0" borderId="7" xfId="0" applyFont="1" applyBorder="1" applyAlignment="1">
      <alignment horizontal="center" vertical="center" wrapText="1"/>
    </xf>
    <xf numFmtId="0" fontId="1" fillId="0" borderId="0" xfId="0" applyFont="1" applyAlignment="1">
      <alignment wrapText="1"/>
    </xf>
    <xf numFmtId="0" fontId="1" fillId="0" borderId="5" xfId="0" applyFont="1" applyBorder="1" applyAlignment="1">
      <alignment horizontal="center" vertical="center" wrapText="1"/>
    </xf>
    <xf numFmtId="0" fontId="3" fillId="0" borderId="6" xfId="1" applyFont="1" applyBorder="1" applyAlignment="1">
      <alignment horizontal="center" vertical="center" wrapText="1"/>
    </xf>
    <xf numFmtId="0" fontId="1" fillId="0" borderId="6" xfId="0" applyFont="1" applyBorder="1" applyAlignment="1">
      <alignment vertical="top" wrapText="1"/>
    </xf>
    <xf numFmtId="0" fontId="1" fillId="0" borderId="7" xfId="0" applyFont="1" applyBorder="1" applyAlignment="1">
      <alignment vertical="top" wrapText="1"/>
    </xf>
    <xf numFmtId="2" fontId="1" fillId="0" borderId="7" xfId="0" applyNumberFormat="1" applyFont="1" applyBorder="1" applyAlignment="1">
      <alignment horizontal="center" vertical="center" wrapText="1"/>
    </xf>
    <xf numFmtId="164" fontId="1" fillId="0" borderId="7"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0" xfId="0" applyFont="1" applyAlignment="1">
      <alignment horizontal="left" vertical="top" wrapText="1"/>
    </xf>
    <xf numFmtId="0" fontId="1" fillId="0" borderId="6"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0" xfId="0" applyFont="1" applyBorder="1" applyAlignment="1">
      <alignment wrapText="1"/>
    </xf>
    <xf numFmtId="0" fontId="2" fillId="0" borderId="0" xfId="1" applyAlignment="1">
      <alignment vertical="center"/>
    </xf>
    <xf numFmtId="0" fontId="4" fillId="0" borderId="0" xfId="1" applyFont="1" applyAlignment="1">
      <alignment vertical="center"/>
    </xf>
    <xf numFmtId="0" fontId="1" fillId="2" borderId="7" xfId="0" applyFont="1" applyFill="1" applyBorder="1" applyAlignment="1">
      <alignment horizontal="center" vertical="center" wrapText="1"/>
    </xf>
    <xf numFmtId="0" fontId="7" fillId="0" borderId="0" xfId="0" applyFont="1"/>
    <xf numFmtId="0" fontId="1" fillId="0" borderId="0" xfId="0" applyFont="1" applyAlignment="1">
      <alignment horizontal="left" vertical="top" wrapText="1"/>
    </xf>
    <xf numFmtId="2" fontId="1" fillId="3" borderId="7" xfId="0" applyNumberFormat="1" applyFont="1" applyFill="1" applyBorder="1" applyAlignment="1">
      <alignment horizontal="center" vertical="center" wrapText="1"/>
    </xf>
    <xf numFmtId="0" fontId="4" fillId="0" borderId="10" xfId="0" applyFont="1" applyBorder="1" applyAlignment="1">
      <alignment horizontal="center" vertical="center" wrapText="1"/>
    </xf>
    <xf numFmtId="0" fontId="2" fillId="0" borderId="0" xfId="1" applyAlignment="1">
      <alignment horizontal="left" vertical="top" wrapText="1"/>
    </xf>
    <xf numFmtId="0" fontId="0" fillId="0" borderId="0" xfId="0" applyAlignment="1">
      <alignment horizontal="left" vertical="top" wrapText="1"/>
    </xf>
    <xf numFmtId="0" fontId="9" fillId="2" borderId="0" xfId="0" applyFont="1" applyFill="1" applyAlignment="1">
      <alignment horizontal="center" wrapText="1"/>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3" fillId="0" borderId="12" xfId="1" applyFont="1" applyBorder="1" applyAlignment="1">
      <alignment horizontal="center" vertical="center" wrapText="1"/>
    </xf>
    <xf numFmtId="0" fontId="3" fillId="0" borderId="13" xfId="1" applyFont="1" applyBorder="1" applyAlignment="1">
      <alignment horizontal="center" vertical="center" wrapText="1"/>
    </xf>
    <xf numFmtId="0" fontId="3" fillId="0" borderId="7" xfId="1" applyFont="1" applyBorder="1" applyAlignment="1">
      <alignment horizontal="center" vertical="center" wrapText="1"/>
    </xf>
    <xf numFmtId="0" fontId="5" fillId="0" borderId="0" xfId="0" applyFont="1" applyAlignment="1">
      <alignment horizontal="center" vertical="center" wrapText="1"/>
    </xf>
    <xf numFmtId="0" fontId="4" fillId="0" borderId="0" xfId="0" applyFont="1" applyAlignment="1">
      <alignment horizontal="left" vertical="center" wrapText="1"/>
    </xf>
    <xf numFmtId="0" fontId="1" fillId="0" borderId="0" xfId="0" applyFont="1" applyAlignment="1">
      <alignment horizontal="left" vertical="top" wrapText="1"/>
    </xf>
    <xf numFmtId="0" fontId="1" fillId="0" borderId="0" xfId="0" applyFont="1" applyAlignment="1">
      <alignment horizontal="left" vertical="top"/>
    </xf>
    <xf numFmtId="0" fontId="4" fillId="0" borderId="0" xfId="0" applyFont="1" applyAlignment="1">
      <alignment horizontal="left" vertical="top" wrapText="1"/>
    </xf>
    <xf numFmtId="0" fontId="1" fillId="0" borderId="12" xfId="0" applyFont="1" applyBorder="1" applyAlignment="1">
      <alignment horizontal="center" vertical="center" wrapText="1"/>
    </xf>
    <xf numFmtId="0" fontId="0" fillId="0" borderId="7" xfId="0" applyBorder="1" applyAlignment="1">
      <alignment horizontal="center" vertical="center" wrapText="1"/>
    </xf>
    <xf numFmtId="0" fontId="3" fillId="0" borderId="11" xfId="1" applyFont="1" applyBorder="1" applyAlignment="1">
      <alignment horizontal="center" vertical="center" wrapText="1"/>
    </xf>
    <xf numFmtId="0" fontId="0" fillId="0" borderId="5" xfId="0" applyBorder="1" applyAlignment="1">
      <alignment horizontal="center" vertical="center" wrapText="1"/>
    </xf>
    <xf numFmtId="0" fontId="3" fillId="0" borderId="14" xfId="1" applyFont="1" applyBorder="1" applyAlignment="1">
      <alignment horizontal="center" vertical="center" wrapText="1"/>
    </xf>
    <xf numFmtId="0" fontId="0" fillId="0" borderId="6" xfId="0" applyBorder="1" applyAlignment="1">
      <alignment horizontal="center" vertical="center" wrapText="1"/>
    </xf>
    <xf numFmtId="43" fontId="1" fillId="0" borderId="9" xfId="2" applyFont="1" applyBorder="1" applyAlignment="1">
      <alignment vertical="center" wrapText="1"/>
    </xf>
    <xf numFmtId="0" fontId="0" fillId="0" borderId="4" xfId="0" applyBorder="1" applyAlignment="1">
      <alignment vertical="center" wrapText="1"/>
    </xf>
    <xf numFmtId="0" fontId="1" fillId="0" borderId="9" xfId="0" applyFont="1" applyBorder="1" applyAlignment="1">
      <alignment horizontal="right" vertical="center" wrapText="1"/>
    </xf>
    <xf numFmtId="0" fontId="1" fillId="0" borderId="8" xfId="0" applyFont="1" applyBorder="1" applyAlignment="1">
      <alignment horizontal="right" vertical="center" wrapText="1"/>
    </xf>
    <xf numFmtId="0" fontId="10" fillId="0" borderId="0" xfId="0" applyFont="1" applyAlignment="1">
      <alignment horizontal="center" vertical="center" wrapText="1" shrinkToFit="1"/>
    </xf>
    <xf numFmtId="0" fontId="1" fillId="0" borderId="9" xfId="0" applyFont="1" applyBorder="1" applyAlignment="1">
      <alignment horizontal="center" vertical="center" wrapText="1"/>
    </xf>
    <xf numFmtId="0" fontId="1" fillId="0" borderId="8" xfId="0" applyFont="1" applyBorder="1" applyAlignment="1">
      <alignment horizontal="center" vertical="center" wrapText="1"/>
    </xf>
    <xf numFmtId="0" fontId="0" fillId="0" borderId="4" xfId="0" applyBorder="1" applyAlignment="1">
      <alignment horizontal="center" vertical="center" wrapText="1"/>
    </xf>
  </cellXfs>
  <cellStyles count="3">
    <cellStyle name="Гиперссылка" xfId="1" builtinId="8"/>
    <cellStyle name="Обычный" xfId="0" builtinId="0"/>
    <cellStyle name="Финансовый" xfId="2"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6"/>
  <sheetViews>
    <sheetView tabSelected="1" zoomScale="85" zoomScaleNormal="85" workbookViewId="0">
      <selection activeCell="R9" sqref="R9"/>
    </sheetView>
  </sheetViews>
  <sheetFormatPr defaultRowHeight="15.75" x14ac:dyDescent="0.25"/>
  <cols>
    <col min="1" max="1" width="15" style="2" customWidth="1"/>
    <col min="2" max="2" width="25" style="2" customWidth="1"/>
    <col min="3" max="3" width="31.140625" style="2" customWidth="1"/>
    <col min="4" max="9" width="12.85546875" style="2" customWidth="1"/>
    <col min="10" max="10" width="17" style="2" customWidth="1"/>
    <col min="11" max="11" width="18.5703125" style="2" customWidth="1"/>
    <col min="12" max="12" width="12.85546875" style="2" customWidth="1"/>
    <col min="13" max="13" width="18.85546875" style="2" customWidth="1"/>
    <col min="14" max="14" width="3.85546875" style="2" customWidth="1"/>
    <col min="15" max="16" width="12.85546875" style="2" customWidth="1"/>
    <col min="17" max="16384" width="9.140625" style="2"/>
  </cols>
  <sheetData>
    <row r="1" spans="1:17" ht="60" customHeight="1" x14ac:dyDescent="0.25">
      <c r="A1" s="34" t="s">
        <v>22</v>
      </c>
      <c r="B1" s="34"/>
      <c r="C1" s="34"/>
      <c r="D1" s="34"/>
      <c r="E1" s="34"/>
      <c r="F1" s="34"/>
      <c r="G1" s="34"/>
      <c r="H1" s="34"/>
      <c r="I1" s="34"/>
      <c r="J1" s="34"/>
      <c r="K1" s="34"/>
      <c r="L1" s="34"/>
      <c r="M1" s="34"/>
      <c r="N1" s="34"/>
      <c r="O1" s="34"/>
      <c r="P1" s="34"/>
      <c r="Q1" s="34"/>
    </row>
    <row r="4" spans="1:17" x14ac:dyDescent="0.25">
      <c r="A4" s="35" t="s">
        <v>41</v>
      </c>
      <c r="B4" s="35"/>
      <c r="C4" s="35"/>
      <c r="D4" s="35"/>
      <c r="E4" s="35"/>
      <c r="F4" s="35"/>
      <c r="G4" s="35"/>
      <c r="H4" s="35"/>
      <c r="I4" s="35"/>
      <c r="J4" s="35"/>
      <c r="K4" s="35"/>
      <c r="L4" s="35"/>
      <c r="M4" s="35"/>
      <c r="N4" s="35"/>
      <c r="O4" s="35"/>
      <c r="P4" s="35"/>
      <c r="Q4" s="35"/>
    </row>
    <row r="5" spans="1:17" ht="40.5" customHeight="1" x14ac:dyDescent="0.25">
      <c r="A5" s="36" t="s">
        <v>30</v>
      </c>
      <c r="B5" s="37"/>
      <c r="C5" s="37"/>
      <c r="D5" s="37"/>
      <c r="E5" s="37"/>
      <c r="F5" s="37"/>
      <c r="G5" s="37"/>
      <c r="H5" s="37"/>
      <c r="I5" s="37"/>
      <c r="J5" s="37"/>
      <c r="K5" s="37"/>
      <c r="L5" s="37"/>
      <c r="M5" s="37"/>
      <c r="N5" s="37"/>
      <c r="O5" s="37"/>
      <c r="P5" s="37"/>
      <c r="Q5" s="37"/>
    </row>
    <row r="6" spans="1:17" ht="29.25" customHeight="1" x14ac:dyDescent="0.25">
      <c r="A6" s="38" t="s">
        <v>20</v>
      </c>
      <c r="B6" s="38"/>
      <c r="C6" s="38"/>
      <c r="D6" s="38"/>
      <c r="E6" s="38"/>
      <c r="F6" s="38"/>
      <c r="G6" s="38"/>
      <c r="H6" s="38"/>
      <c r="I6" s="38"/>
      <c r="J6" s="38"/>
      <c r="K6" s="38"/>
      <c r="L6" s="38"/>
      <c r="M6" s="38"/>
      <c r="N6" s="38"/>
      <c r="O6" s="38"/>
      <c r="P6" s="38"/>
      <c r="Q6" s="38"/>
    </row>
    <row r="7" spans="1:17" ht="38.25" customHeight="1" x14ac:dyDescent="0.25">
      <c r="A7" s="36" t="s">
        <v>31</v>
      </c>
      <c r="B7" s="36"/>
      <c r="C7" s="36"/>
      <c r="D7" s="36"/>
      <c r="E7" s="36"/>
      <c r="F7" s="36"/>
      <c r="G7" s="36"/>
      <c r="H7" s="36"/>
      <c r="I7" s="36"/>
      <c r="J7" s="36"/>
      <c r="K7" s="36"/>
      <c r="L7" s="36"/>
      <c r="M7" s="36"/>
      <c r="N7" s="36"/>
      <c r="O7" s="36"/>
      <c r="P7" s="36"/>
      <c r="Q7" s="36"/>
    </row>
    <row r="8" spans="1:17" ht="28.5" customHeight="1" x14ac:dyDescent="0.25">
      <c r="A8" s="10" t="s">
        <v>26</v>
      </c>
      <c r="B8" s="21" t="s">
        <v>40</v>
      </c>
      <c r="C8" s="22"/>
      <c r="D8" s="22"/>
      <c r="E8" s="22"/>
      <c r="F8" s="22"/>
      <c r="G8" s="22"/>
      <c r="H8" s="22"/>
      <c r="I8" s="22"/>
      <c r="J8" s="22"/>
      <c r="K8" s="22"/>
      <c r="L8" s="22"/>
      <c r="M8" s="22"/>
      <c r="N8" s="22"/>
      <c r="O8" s="22"/>
      <c r="P8" s="22"/>
      <c r="Q8" s="10"/>
    </row>
    <row r="9" spans="1:17" ht="17.25" customHeight="1" x14ac:dyDescent="0.25">
      <c r="A9" s="15" t="s">
        <v>14</v>
      </c>
      <c r="B9" s="21" t="s">
        <v>38</v>
      </c>
      <c r="C9" s="22"/>
      <c r="D9" s="22"/>
      <c r="E9" s="22"/>
      <c r="F9" s="22"/>
      <c r="G9" s="22"/>
      <c r="H9" s="22"/>
      <c r="I9" s="22"/>
      <c r="J9" s="22"/>
      <c r="K9" s="22"/>
      <c r="L9" s="22"/>
      <c r="M9" s="22"/>
      <c r="N9" s="22"/>
      <c r="O9" s="22"/>
      <c r="P9" s="22"/>
      <c r="Q9" s="10"/>
    </row>
    <row r="10" spans="1:17" ht="17.25" customHeight="1" x14ac:dyDescent="0.25">
      <c r="A10" s="14"/>
      <c r="B10" s="10"/>
      <c r="C10" s="10"/>
      <c r="D10" s="10"/>
      <c r="E10" s="10"/>
      <c r="F10" s="10"/>
      <c r="G10" s="10"/>
      <c r="H10" s="10"/>
      <c r="I10" s="10"/>
      <c r="J10" s="10"/>
      <c r="K10" s="10"/>
      <c r="L10" s="10"/>
      <c r="M10" s="10"/>
      <c r="N10" s="18"/>
      <c r="O10" s="10"/>
      <c r="P10" s="10"/>
      <c r="Q10" s="10"/>
    </row>
    <row r="11" spans="1:17" ht="17.25" customHeight="1" x14ac:dyDescent="0.25">
      <c r="A11" s="10" t="s">
        <v>15</v>
      </c>
      <c r="B11" s="21" t="s">
        <v>39</v>
      </c>
      <c r="C11" s="22"/>
      <c r="D11" s="22"/>
      <c r="E11" s="22"/>
      <c r="F11" s="22"/>
      <c r="G11" s="22"/>
      <c r="H11" s="22"/>
      <c r="I11" s="22"/>
      <c r="J11" s="22"/>
      <c r="K11" s="22"/>
      <c r="L11" s="22"/>
      <c r="M11" s="22"/>
      <c r="N11" s="22"/>
      <c r="O11" s="22"/>
      <c r="P11" s="10"/>
      <c r="Q11" s="10"/>
    </row>
    <row r="12" spans="1:17" ht="37.5" customHeight="1" x14ac:dyDescent="0.25">
      <c r="A12" s="24" t="s">
        <v>0</v>
      </c>
      <c r="B12" s="24"/>
      <c r="C12" s="24"/>
      <c r="D12" s="24"/>
      <c r="E12" s="24"/>
      <c r="F12" s="24"/>
      <c r="G12" s="24"/>
      <c r="H12" s="24"/>
      <c r="I12" s="24"/>
      <c r="J12" s="24"/>
      <c r="K12" s="24"/>
      <c r="L12" s="24"/>
      <c r="M12" s="24"/>
      <c r="N12" s="24"/>
      <c r="O12" s="24"/>
      <c r="P12" s="24"/>
      <c r="Q12" s="24"/>
    </row>
    <row r="13" spans="1:17" ht="34.5" customHeight="1" x14ac:dyDescent="0.25">
      <c r="A13" s="24" t="s">
        <v>17</v>
      </c>
      <c r="B13" s="24"/>
      <c r="C13" s="24"/>
      <c r="D13" s="24"/>
      <c r="E13" s="24"/>
      <c r="F13" s="24"/>
      <c r="G13" s="24"/>
      <c r="H13" s="24"/>
      <c r="I13" s="24"/>
      <c r="J13" s="24"/>
      <c r="K13" s="24"/>
      <c r="L13" s="24"/>
      <c r="M13" s="24"/>
      <c r="N13" s="24"/>
      <c r="O13" s="24"/>
      <c r="P13" s="24"/>
      <c r="Q13" s="24"/>
    </row>
    <row r="14" spans="1:17" ht="16.5" thickBot="1" x14ac:dyDescent="0.3"/>
    <row r="15" spans="1:17" ht="16.5" thickBot="1" x14ac:dyDescent="0.3">
      <c r="A15" s="25" t="s">
        <v>18</v>
      </c>
      <c r="B15" s="28" t="s">
        <v>1</v>
      </c>
      <c r="C15" s="25" t="s">
        <v>2</v>
      </c>
      <c r="D15" s="28" t="s">
        <v>3</v>
      </c>
      <c r="E15" s="25" t="s">
        <v>4</v>
      </c>
      <c r="F15" s="28" t="s">
        <v>5</v>
      </c>
      <c r="G15" s="50" t="s">
        <v>6</v>
      </c>
      <c r="H15" s="51"/>
      <c r="I15" s="51"/>
      <c r="J15" s="51"/>
      <c r="K15" s="51"/>
      <c r="L15" s="51"/>
      <c r="M15" s="51"/>
      <c r="N15" s="52"/>
      <c r="O15" s="28" t="s">
        <v>7</v>
      </c>
      <c r="P15" s="3" t="s">
        <v>8</v>
      </c>
    </row>
    <row r="16" spans="1:17" ht="126.75" thickBot="1" x14ac:dyDescent="0.3">
      <c r="A16" s="26"/>
      <c r="B16" s="29"/>
      <c r="C16" s="26"/>
      <c r="D16" s="29"/>
      <c r="E16" s="26"/>
      <c r="F16" s="29"/>
      <c r="G16" s="31" t="s">
        <v>10</v>
      </c>
      <c r="H16" s="32"/>
      <c r="I16" s="33"/>
      <c r="J16" s="26" t="s">
        <v>11</v>
      </c>
      <c r="K16" s="26" t="s">
        <v>19</v>
      </c>
      <c r="L16" s="29" t="s">
        <v>12</v>
      </c>
      <c r="M16" s="41" t="s">
        <v>13</v>
      </c>
      <c r="N16" s="42"/>
      <c r="O16" s="29"/>
      <c r="P16" s="4" t="s">
        <v>9</v>
      </c>
    </row>
    <row r="17" spans="1:16" ht="32.25" thickBot="1" x14ac:dyDescent="0.3">
      <c r="A17" s="26"/>
      <c r="B17" s="29"/>
      <c r="C17" s="26"/>
      <c r="D17" s="29"/>
      <c r="E17" s="26"/>
      <c r="F17" s="29"/>
      <c r="G17" s="13" t="s">
        <v>21</v>
      </c>
      <c r="H17" s="1" t="s">
        <v>14</v>
      </c>
      <c r="I17" s="1" t="s">
        <v>15</v>
      </c>
      <c r="J17" s="26"/>
      <c r="K17" s="26"/>
      <c r="L17" s="29"/>
      <c r="M17" s="43"/>
      <c r="N17" s="44"/>
      <c r="O17" s="29"/>
      <c r="P17" s="5"/>
    </row>
    <row r="18" spans="1:16" ht="32.25" thickBot="1" x14ac:dyDescent="0.3">
      <c r="A18" s="27"/>
      <c r="B18" s="30"/>
      <c r="C18" s="27"/>
      <c r="D18" s="30"/>
      <c r="E18" s="27"/>
      <c r="F18" s="30"/>
      <c r="G18" s="1" t="s">
        <v>16</v>
      </c>
      <c r="H18" s="1" t="s">
        <v>16</v>
      </c>
      <c r="I18" s="1" t="s">
        <v>16</v>
      </c>
      <c r="J18" s="27"/>
      <c r="K18" s="27"/>
      <c r="L18" s="30"/>
      <c r="M18" s="31"/>
      <c r="N18" s="40"/>
      <c r="O18" s="30"/>
      <c r="P18" s="6"/>
    </row>
    <row r="19" spans="1:16" ht="16.5" thickBot="1" x14ac:dyDescent="0.3">
      <c r="A19" s="9">
        <v>1</v>
      </c>
      <c r="B19" s="11">
        <v>2</v>
      </c>
      <c r="C19" s="11">
        <v>3</v>
      </c>
      <c r="D19" s="11">
        <v>4</v>
      </c>
      <c r="E19" s="1">
        <v>5</v>
      </c>
      <c r="F19" s="1">
        <v>6</v>
      </c>
      <c r="G19" s="1">
        <v>7</v>
      </c>
      <c r="H19" s="1">
        <v>8</v>
      </c>
      <c r="I19" s="1">
        <v>9</v>
      </c>
      <c r="J19" s="1">
        <v>10</v>
      </c>
      <c r="K19" s="1">
        <v>11</v>
      </c>
      <c r="L19" s="1">
        <v>12</v>
      </c>
      <c r="M19" s="39">
        <v>13</v>
      </c>
      <c r="N19" s="40"/>
      <c r="O19" s="1">
        <v>14</v>
      </c>
      <c r="P19" s="1">
        <v>15</v>
      </c>
    </row>
    <row r="20" spans="1:16" ht="75" customHeight="1" thickBot="1" x14ac:dyDescent="0.3">
      <c r="A20" s="12">
        <v>1</v>
      </c>
      <c r="B20" s="20" t="s">
        <v>32</v>
      </c>
      <c r="C20" s="20" t="s">
        <v>33</v>
      </c>
      <c r="D20" s="3" t="s">
        <v>34</v>
      </c>
      <c r="E20" s="16" t="s">
        <v>27</v>
      </c>
      <c r="F20" s="1">
        <v>1</v>
      </c>
      <c r="G20" s="7">
        <v>19750</v>
      </c>
      <c r="H20" s="7">
        <v>19600</v>
      </c>
      <c r="I20" s="7">
        <v>23000</v>
      </c>
      <c r="J20" s="8">
        <f t="shared" ref="J20" si="0">(STDEV(G20:I20)/AVERAGE(G20:I20))*100</f>
        <v>9.2437249413992326</v>
      </c>
      <c r="K20" s="7">
        <f t="shared" ref="K20" si="1">ROUNDDOWN(AVERAGE(G20:I20),2)</f>
        <v>20783.330000000002</v>
      </c>
      <c r="L20" s="7" t="s">
        <v>23</v>
      </c>
      <c r="M20" s="7">
        <f>H20</f>
        <v>19600</v>
      </c>
      <c r="N20" s="19" t="s">
        <v>25</v>
      </c>
      <c r="O20" s="7"/>
      <c r="P20" s="7"/>
    </row>
    <row r="21" spans="1:16" ht="75" customHeight="1" thickBot="1" x14ac:dyDescent="0.3">
      <c r="A21" s="12">
        <v>2</v>
      </c>
      <c r="B21" s="20" t="s">
        <v>32</v>
      </c>
      <c r="C21" s="20" t="s">
        <v>33</v>
      </c>
      <c r="D21" s="3" t="s">
        <v>35</v>
      </c>
      <c r="E21" s="16" t="s">
        <v>27</v>
      </c>
      <c r="F21" s="1">
        <v>1</v>
      </c>
      <c r="G21" s="7">
        <v>19750</v>
      </c>
      <c r="H21" s="7">
        <v>19700</v>
      </c>
      <c r="I21" s="7">
        <v>23000</v>
      </c>
      <c r="J21" s="8">
        <f t="shared" ref="J21" si="2">(STDEV(G21:I21)/AVERAGE(G21:I21))*100</f>
        <v>9.084006708073364</v>
      </c>
      <c r="K21" s="7">
        <f t="shared" ref="K21" si="3">ROUNDDOWN(AVERAGE(G21:I21),2)</f>
        <v>20816.66</v>
      </c>
      <c r="L21" s="7" t="s">
        <v>23</v>
      </c>
      <c r="M21" s="7">
        <f t="shared" ref="M21:M22" si="4">H21</f>
        <v>19700</v>
      </c>
      <c r="N21" s="19" t="s">
        <v>25</v>
      </c>
      <c r="O21" s="7"/>
      <c r="P21" s="7"/>
    </row>
    <row r="22" spans="1:16" ht="75" customHeight="1" thickBot="1" x14ac:dyDescent="0.3">
      <c r="A22" s="12">
        <v>3</v>
      </c>
      <c r="B22" s="20" t="s">
        <v>36</v>
      </c>
      <c r="C22" s="20" t="s">
        <v>37</v>
      </c>
      <c r="D22" s="3" t="s">
        <v>23</v>
      </c>
      <c r="E22" s="16" t="s">
        <v>27</v>
      </c>
      <c r="F22" s="1">
        <v>1</v>
      </c>
      <c r="G22" s="7">
        <v>14750</v>
      </c>
      <c r="H22" s="7">
        <v>13600</v>
      </c>
      <c r="I22" s="7">
        <v>16000</v>
      </c>
      <c r="J22" s="8">
        <f t="shared" ref="J22" si="5">(STDEV(G22:I22)/AVERAGE(G22:I22))*100</f>
        <v>8.1195975558199969</v>
      </c>
      <c r="K22" s="7">
        <f t="shared" ref="K22" si="6">ROUNDDOWN(AVERAGE(G22:I22),2)</f>
        <v>14783.33</v>
      </c>
      <c r="L22" s="7" t="s">
        <v>23</v>
      </c>
      <c r="M22" s="7">
        <f t="shared" si="4"/>
        <v>13600</v>
      </c>
      <c r="N22" s="19" t="s">
        <v>25</v>
      </c>
      <c r="O22" s="7"/>
      <c r="P22" s="7"/>
    </row>
    <row r="23" spans="1:16" ht="16.5" customHeight="1" thickBot="1" x14ac:dyDescent="0.3">
      <c r="A23" s="47" t="s">
        <v>24</v>
      </c>
      <c r="B23" s="48"/>
      <c r="C23" s="48"/>
      <c r="D23" s="48"/>
      <c r="E23" s="48"/>
      <c r="F23" s="48"/>
      <c r="G23" s="48"/>
      <c r="H23" s="48"/>
      <c r="I23" s="48"/>
      <c r="J23" s="48"/>
      <c r="K23" s="48"/>
      <c r="L23" s="48"/>
      <c r="M23" s="45">
        <f>SUM(M20:M22)</f>
        <v>52900</v>
      </c>
      <c r="N23" s="46"/>
      <c r="O23" s="7"/>
      <c r="P23" s="7"/>
    </row>
    <row r="26" spans="1:16" s="17" customFormat="1" ht="31.5" customHeight="1" x14ac:dyDescent="0.2">
      <c r="A26" s="49" t="s">
        <v>28</v>
      </c>
      <c r="B26" s="49"/>
      <c r="C26" s="49"/>
      <c r="D26" s="49"/>
      <c r="E26" s="49"/>
      <c r="F26" s="49"/>
      <c r="G26" s="49"/>
      <c r="H26" s="49"/>
      <c r="I26" s="49"/>
      <c r="J26" s="49"/>
      <c r="K26" s="49"/>
      <c r="L26" s="49"/>
    </row>
    <row r="27" spans="1:16" ht="15.75" customHeight="1" x14ac:dyDescent="0.25">
      <c r="A27" s="23" t="s">
        <v>29</v>
      </c>
      <c r="B27" s="23"/>
      <c r="C27" s="23"/>
      <c r="D27" s="23"/>
      <c r="E27" s="23"/>
      <c r="F27" s="23"/>
      <c r="G27" s="23"/>
      <c r="H27" s="23"/>
      <c r="I27" s="23"/>
      <c r="J27" s="23"/>
      <c r="K27" s="23"/>
      <c r="L27" s="23"/>
      <c r="M27" s="23"/>
      <c r="N27" s="23"/>
      <c r="O27" s="23"/>
      <c r="P27" s="23"/>
    </row>
    <row r="28" spans="1:16" x14ac:dyDescent="0.25">
      <c r="A28" s="23"/>
      <c r="B28" s="23"/>
      <c r="C28" s="23"/>
      <c r="D28" s="23"/>
      <c r="E28" s="23"/>
      <c r="F28" s="23"/>
      <c r="G28" s="23"/>
      <c r="H28" s="23"/>
      <c r="I28" s="23"/>
      <c r="J28" s="23"/>
      <c r="K28" s="23"/>
      <c r="L28" s="23"/>
      <c r="M28" s="23"/>
      <c r="N28" s="23"/>
      <c r="O28" s="23"/>
      <c r="P28" s="23"/>
    </row>
    <row r="29" spans="1:16" x14ac:dyDescent="0.25">
      <c r="A29" s="23"/>
      <c r="B29" s="23"/>
      <c r="C29" s="23"/>
      <c r="D29" s="23"/>
      <c r="E29" s="23"/>
      <c r="F29" s="23"/>
      <c r="G29" s="23"/>
      <c r="H29" s="23"/>
      <c r="I29" s="23"/>
      <c r="J29" s="23"/>
      <c r="K29" s="23"/>
      <c r="L29" s="23"/>
      <c r="M29" s="23"/>
      <c r="N29" s="23"/>
      <c r="O29" s="23"/>
      <c r="P29" s="23"/>
    </row>
    <row r="30" spans="1:16" x14ac:dyDescent="0.25">
      <c r="A30" s="23"/>
      <c r="B30" s="23"/>
      <c r="C30" s="23"/>
      <c r="D30" s="23"/>
      <c r="E30" s="23"/>
      <c r="F30" s="23"/>
      <c r="G30" s="23"/>
      <c r="H30" s="23"/>
      <c r="I30" s="23"/>
      <c r="J30" s="23"/>
      <c r="K30" s="23"/>
      <c r="L30" s="23"/>
      <c r="M30" s="23"/>
      <c r="N30" s="23"/>
      <c r="O30" s="23"/>
      <c r="P30" s="23"/>
    </row>
    <row r="33" spans="1:16" ht="15.75" customHeight="1" x14ac:dyDescent="0.25">
      <c r="A33" s="23"/>
      <c r="B33" s="23"/>
      <c r="C33" s="23"/>
      <c r="D33" s="23"/>
      <c r="E33" s="23"/>
      <c r="F33" s="23"/>
      <c r="G33" s="23"/>
      <c r="H33" s="23"/>
      <c r="I33" s="23"/>
      <c r="J33" s="23"/>
      <c r="K33" s="23"/>
      <c r="L33" s="23"/>
      <c r="M33" s="23"/>
      <c r="N33" s="23"/>
      <c r="O33" s="23"/>
      <c r="P33" s="23"/>
    </row>
    <row r="34" spans="1:16" x14ac:dyDescent="0.25">
      <c r="A34" s="23"/>
      <c r="B34" s="23"/>
      <c r="C34" s="23"/>
      <c r="D34" s="23"/>
      <c r="E34" s="23"/>
      <c r="F34" s="23"/>
      <c r="G34" s="23"/>
      <c r="H34" s="23"/>
      <c r="I34" s="23"/>
      <c r="J34" s="23"/>
      <c r="K34" s="23"/>
      <c r="L34" s="23"/>
      <c r="M34" s="23"/>
      <c r="N34" s="23"/>
      <c r="O34" s="23"/>
      <c r="P34" s="23"/>
    </row>
    <row r="35" spans="1:16" x14ac:dyDescent="0.25">
      <c r="A35" s="23"/>
      <c r="B35" s="23"/>
      <c r="C35" s="23"/>
      <c r="D35" s="23"/>
      <c r="E35" s="23"/>
      <c r="F35" s="23"/>
      <c r="G35" s="23"/>
      <c r="H35" s="23"/>
      <c r="I35" s="23"/>
      <c r="J35" s="23"/>
      <c r="K35" s="23"/>
      <c r="L35" s="23"/>
      <c r="M35" s="23"/>
      <c r="N35" s="23"/>
      <c r="O35" s="23"/>
      <c r="P35" s="23"/>
    </row>
    <row r="36" spans="1:16" x14ac:dyDescent="0.25">
      <c r="A36" s="23"/>
      <c r="B36" s="23"/>
      <c r="C36" s="23"/>
      <c r="D36" s="23"/>
      <c r="E36" s="23"/>
      <c r="F36" s="23"/>
      <c r="G36" s="23"/>
      <c r="H36" s="23"/>
      <c r="I36" s="23"/>
      <c r="J36" s="23"/>
      <c r="K36" s="23"/>
      <c r="L36" s="23"/>
      <c r="M36" s="23"/>
      <c r="N36" s="23"/>
      <c r="O36" s="23"/>
      <c r="P36" s="23"/>
    </row>
  </sheetData>
  <mergeCells count="29">
    <mergeCell ref="A27:P30"/>
    <mergeCell ref="M19:N19"/>
    <mergeCell ref="M16:N18"/>
    <mergeCell ref="M23:N23"/>
    <mergeCell ref="A12:Q12"/>
    <mergeCell ref="A23:L23"/>
    <mergeCell ref="A26:L26"/>
    <mergeCell ref="G15:N15"/>
    <mergeCell ref="A1:Q1"/>
    <mergeCell ref="A4:Q4"/>
    <mergeCell ref="A5:Q5"/>
    <mergeCell ref="A6:Q6"/>
    <mergeCell ref="A7:Q7"/>
    <mergeCell ref="B8:P8"/>
    <mergeCell ref="B9:P9"/>
    <mergeCell ref="B11:O11"/>
    <mergeCell ref="A33:P36"/>
    <mergeCell ref="A13:Q13"/>
    <mergeCell ref="A15:A18"/>
    <mergeCell ref="B15:B18"/>
    <mergeCell ref="C15:C18"/>
    <mergeCell ref="D15:D18"/>
    <mergeCell ref="E15:E18"/>
    <mergeCell ref="F15:F18"/>
    <mergeCell ref="O15:O18"/>
    <mergeCell ref="G16:I16"/>
    <mergeCell ref="J16:J18"/>
    <mergeCell ref="K16:K18"/>
    <mergeCell ref="L16:L18"/>
  </mergeCells>
  <hyperlinks>
    <hyperlink ref="B15" location="_ftn1" display="_ftn1"/>
    <hyperlink ref="D15" location="_ftn2" display="_ftn2"/>
    <hyperlink ref="F15" location="_ftn3" display="_ftn3"/>
    <hyperlink ref="O15" location="_ftn4" display="_ftn4"/>
    <hyperlink ref="P16" location="_ftn5" display="_ftn5"/>
    <hyperlink ref="G16" location="_ftn6" display="_ftn6"/>
    <hyperlink ref="L16" location="_ftn7" display="_ftn7"/>
    <hyperlink ref="M16" location="_ftn8" display="_ftn8"/>
  </hyperlinks>
  <pageMargins left="0.7" right="0.7" top="0.75" bottom="0.75" header="0.3" footer="0.3"/>
  <pageSetup paperSize="9" scale="4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9</vt:i4>
      </vt:variant>
    </vt:vector>
  </HeadingPairs>
  <TitlesOfParts>
    <vt:vector size="10" baseType="lpstr">
      <vt:lpstr>Лист1 (2)</vt:lpstr>
      <vt:lpstr>'Лист1 (2)'!_ftnref1</vt:lpstr>
      <vt:lpstr>'Лист1 (2)'!_ftnref2</vt:lpstr>
      <vt:lpstr>'Лист1 (2)'!_ftnref3</vt:lpstr>
      <vt:lpstr>'Лист1 (2)'!_ftnref4</vt:lpstr>
      <vt:lpstr>'Лист1 (2)'!_ftnref5</vt:lpstr>
      <vt:lpstr>'Лист1 (2)'!_ftnref6</vt:lpstr>
      <vt:lpstr>'Лист1 (2)'!_ftnref7</vt:lpstr>
      <vt:lpstr>'Лист1 (2)'!_ftnref8</vt:lpstr>
      <vt:lpstr>'Лист1 (2)'!_ftnref9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Миклухо-Маклай</dc:creator>
  <cp:lastModifiedBy>Пользователь Windows</cp:lastModifiedBy>
  <cp:lastPrinted>2025-05-16T11:28:03Z</cp:lastPrinted>
  <dcterms:created xsi:type="dcterms:W3CDTF">2025-05-16T11:17:36Z</dcterms:created>
  <dcterms:modified xsi:type="dcterms:W3CDTF">2026-08-14T08:14:59Z</dcterms:modified>
</cp:coreProperties>
</file>