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80" windowWidth="15315" windowHeight="8895" activeTab="1"/>
  </bookViews>
  <sheets>
    <sheet name="Отчет" sheetId="1" r:id="rId1"/>
    <sheet name="Расчет цены" sheetId="2" r:id="rId2"/>
  </sheets>
  <calcPr calcId="124519"/>
</workbook>
</file>

<file path=xl/calcChain.xml><?xml version="1.0" encoding="utf-8"?>
<calcChain xmlns="http://schemas.openxmlformats.org/spreadsheetml/2006/main">
  <c r="M7" i="2"/>
  <c r="L7"/>
  <c r="I7"/>
  <c r="J7" s="1"/>
  <c r="K7" s="1"/>
  <c r="L6" l="1"/>
  <c r="M6" s="1"/>
  <c r="I8" s="1"/>
  <c r="I6"/>
  <c r="J6" s="1"/>
  <c r="K6" s="1"/>
</calcChain>
</file>

<file path=xl/sharedStrings.xml><?xml version="1.0" encoding="utf-8"?>
<sst xmlns="http://schemas.openxmlformats.org/spreadsheetml/2006/main" count="42" uniqueCount="40">
  <si>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</si>
  <si>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</si>
  <si>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</si>
  <si>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</si>
  <si>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</si>
  <si>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</si>
  <si>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</si>
  <si>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</si>
  <si>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</si>
  <si>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</si>
  <si>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</si>
  <si>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</si>
  <si>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</si>
  <si>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</si>
  <si>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</si>
  <si>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</si>
  <si>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</si>
  <si>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</si>
  <si>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</si>
  <si>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</si>
  <si>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</si>
  <si>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</si>
  <si>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</si>
  <si>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</si>
  <si>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</si>
  <si>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</si>
  <si>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</si>
  <si>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</si>
  <si>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</si>
  <si>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</si>
  <si>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</si>
  <si>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Поставка лестниц алюминиевых для нужд ФКУ ДПО МУЦС ГУФСИН России по Краснодарскому краю</t>
  </si>
  <si>
    <t>Лестница переносная</t>
  </si>
  <si>
    <t>шт</t>
  </si>
  <si>
    <t>Поставщик № 1
вх. № 35 от 26.05.2026 г.</t>
  </si>
  <si>
    <t>Поставщик № 3
вх. № 37 от 26.05.2026 г..</t>
  </si>
  <si>
    <t>Поставщик № 2
вх.№ 36 от 26.05.2026 г.</t>
  </si>
  <si>
    <t>Стремянка</t>
  </si>
  <si>
    <t>Сирота О.В.</t>
  </si>
  <si>
    <t>Начальник ОТО Сочинского филиала ФКУ ДПО МУЦС ГУФСИН России по Краснодарскому краю</t>
  </si>
</sst>
</file>

<file path=xl/styles.xml><?xml version="1.0" encoding="utf-8"?>
<styleSheet xmlns="http://schemas.openxmlformats.org/spreadsheetml/2006/main">
  <numFmts count="1">
    <numFmt numFmtId="164" formatCode="#,##0.00_р_."/>
  </numFmts>
  <fonts count="23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2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9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>
      <c r="C1" s="61" t="s">
        <v>19</v>
      </c>
      <c r="D1" s="62"/>
    </row>
    <row r="2" spans="1:974" ht="99" customHeight="1">
      <c r="A2" s="63" t="s">
        <v>28</v>
      </c>
      <c r="B2" s="63"/>
      <c r="C2" s="63"/>
      <c r="D2" s="63"/>
    </row>
    <row r="3" spans="1:974" ht="110.25" customHeight="1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>
      <c r="A5" s="4"/>
      <c r="C5" s="6"/>
      <c r="D5" s="7"/>
    </row>
    <row r="6" spans="1:974" ht="19.5" customHeight="1">
      <c r="A6" s="64" t="s">
        <v>15</v>
      </c>
      <c r="B6" s="64"/>
      <c r="C6" s="3"/>
    </row>
    <row r="7" spans="1:974" s="2" customFormat="1" ht="68.25" customHeight="1">
      <c r="A7" s="65" t="s">
        <v>23</v>
      </c>
      <c r="B7" s="65"/>
      <c r="C7" s="65"/>
      <c r="D7" s="66" t="s">
        <v>22</v>
      </c>
      <c r="E7" s="66"/>
      <c r="F7" s="66"/>
      <c r="G7" s="66"/>
    </row>
    <row r="8" spans="1:974" ht="12.75" customHeight="1">
      <c r="A8" s="59" t="s">
        <v>24</v>
      </c>
      <c r="B8" s="59"/>
      <c r="C8" s="59"/>
      <c r="D8" s="60"/>
      <c r="E8" s="60"/>
      <c r="F8" s="60"/>
      <c r="G8" s="36"/>
    </row>
    <row r="9" spans="1:974">
      <c r="C9" s="8"/>
      <c r="D9" s="7"/>
    </row>
    <row r="10" spans="1:974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zoomScale="80" zoomScaleNormal="80" workbookViewId="0">
      <selection activeCell="E13" sqref="E13"/>
    </sheetView>
  </sheetViews>
  <sheetFormatPr defaultColWidth="9.140625" defaultRowHeight="12.75"/>
  <cols>
    <col min="1" max="1" width="5.85546875" style="1" customWidth="1"/>
    <col min="2" max="2" width="38.5703125" style="1" customWidth="1"/>
    <col min="3" max="3" width="57.570312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/>
    </row>
    <row r="2" spans="1:14" ht="15">
      <c r="A2" s="38"/>
      <c r="B2" s="38"/>
      <c r="C2" s="39"/>
      <c r="D2" s="38"/>
      <c r="E2" s="38"/>
      <c r="F2" s="72"/>
      <c r="G2" s="72"/>
      <c r="H2" s="72"/>
      <c r="I2" s="72"/>
      <c r="J2" s="72"/>
      <c r="K2" s="72"/>
      <c r="L2" s="72"/>
      <c r="M2" s="72"/>
    </row>
    <row r="3" spans="1:14" ht="51.6" customHeight="1">
      <c r="A3" s="74" t="s">
        <v>20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4" ht="62.25" customHeight="1">
      <c r="A4" s="77" t="s">
        <v>1</v>
      </c>
      <c r="B4" s="77" t="s">
        <v>10</v>
      </c>
      <c r="C4" s="77" t="s">
        <v>16</v>
      </c>
      <c r="D4" s="77" t="s">
        <v>2</v>
      </c>
      <c r="E4" s="77" t="s">
        <v>3</v>
      </c>
      <c r="F4" s="79" t="s">
        <v>4</v>
      </c>
      <c r="G4" s="79"/>
      <c r="H4" s="79"/>
      <c r="I4" s="76" t="s">
        <v>5</v>
      </c>
      <c r="J4" s="76"/>
      <c r="K4" s="76"/>
      <c r="L4" s="75" t="s">
        <v>6</v>
      </c>
      <c r="M4" s="75"/>
    </row>
    <row r="5" spans="1:14" ht="135.75" customHeight="1">
      <c r="A5" s="77"/>
      <c r="B5" s="77"/>
      <c r="C5" s="78"/>
      <c r="D5" s="77"/>
      <c r="E5" s="78"/>
      <c r="F5" s="52" t="s">
        <v>34</v>
      </c>
      <c r="G5" s="52" t="s">
        <v>36</v>
      </c>
      <c r="H5" s="52" t="s">
        <v>35</v>
      </c>
      <c r="I5" s="40" t="s">
        <v>17</v>
      </c>
      <c r="J5" s="40" t="s">
        <v>7</v>
      </c>
      <c r="K5" s="41" t="s">
        <v>29</v>
      </c>
      <c r="L5" s="40" t="s">
        <v>9</v>
      </c>
      <c r="M5" s="40" t="s">
        <v>18</v>
      </c>
    </row>
    <row r="6" spans="1:14" ht="80.25" customHeight="1">
      <c r="A6" s="42">
        <v>1</v>
      </c>
      <c r="B6" s="57" t="s">
        <v>31</v>
      </c>
      <c r="C6" s="56" t="s">
        <v>32</v>
      </c>
      <c r="D6" s="55" t="s">
        <v>33</v>
      </c>
      <c r="E6" s="43">
        <v>3</v>
      </c>
      <c r="F6" s="44">
        <v>39728</v>
      </c>
      <c r="G6" s="45">
        <v>39485</v>
      </c>
      <c r="H6" s="44">
        <v>39865</v>
      </c>
      <c r="I6" s="46">
        <f>AVERAGE(F6:H6)</f>
        <v>39692.666666666664</v>
      </c>
      <c r="J6" s="47">
        <f>SQRT(((SUM((POWER(H6-I6,2)),(POWER(G6-I6,2)),(POWER(F6-I6,2))))/(COLUMNS(F6:H6)-1)))</f>
        <v>192.4482614453384</v>
      </c>
      <c r="K6" s="42">
        <f>J6/I6*100</f>
        <v>0.48484588617210167</v>
      </c>
      <c r="L6" s="46">
        <f>MIN(F6:H6)</f>
        <v>39485</v>
      </c>
      <c r="M6" s="46">
        <f>E6*L6</f>
        <v>118455</v>
      </c>
    </row>
    <row r="7" spans="1:14" ht="65.25" customHeight="1">
      <c r="A7" s="53">
        <v>2</v>
      </c>
      <c r="B7" s="58" t="s">
        <v>31</v>
      </c>
      <c r="C7" s="56" t="s">
        <v>37</v>
      </c>
      <c r="D7" s="55" t="s">
        <v>33</v>
      </c>
      <c r="E7" s="43">
        <v>3</v>
      </c>
      <c r="F7" s="44">
        <v>5910</v>
      </c>
      <c r="G7" s="45">
        <v>4964</v>
      </c>
      <c r="H7" s="44">
        <v>5074</v>
      </c>
      <c r="I7" s="46">
        <f t="shared" ref="I7" si="0">AVERAGE(F7:H7)</f>
        <v>5316</v>
      </c>
      <c r="J7" s="54">
        <f t="shared" ref="J7" si="1">SQRT(((SUM((POWER(H7-I7,2)),(POWER(G7-I7,2)),(POWER(F7-I7,2))))/(COLUMNS(F7:H7)-1)))</f>
        <v>517.35094471741331</v>
      </c>
      <c r="K7" s="53">
        <f t="shared" ref="K7" si="2">J7/I7*100</f>
        <v>9.7319590804630032</v>
      </c>
      <c r="L7" s="46">
        <f t="shared" ref="L7" si="3">MIN(F7:H7)</f>
        <v>4964</v>
      </c>
      <c r="M7" s="46">
        <f>E7*L7</f>
        <v>14892</v>
      </c>
    </row>
    <row r="8" spans="1:14" ht="39" customHeight="1">
      <c r="A8" s="80" t="s">
        <v>0</v>
      </c>
      <c r="B8" s="80"/>
      <c r="C8" s="80"/>
      <c r="D8" s="80"/>
      <c r="E8" s="80"/>
      <c r="F8" s="80"/>
      <c r="G8" s="80"/>
      <c r="H8" s="80"/>
      <c r="I8" s="48">
        <f>SUM(M6:M7)</f>
        <v>133347</v>
      </c>
      <c r="J8" s="49" t="s">
        <v>8</v>
      </c>
      <c r="K8" s="49"/>
      <c r="L8" s="49"/>
      <c r="M8" s="50"/>
      <c r="N8" s="8"/>
    </row>
    <row r="9" spans="1:14" ht="83.25" customHeight="1">
      <c r="A9" s="73" t="s">
        <v>30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8"/>
    </row>
    <row r="10" spans="1:14" s="2" customFormat="1" ht="33.75" hidden="1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"/>
    </row>
    <row r="11" spans="1:14" s="2" customFormat="1" ht="17.45" customHeight="1">
      <c r="A11" s="67" t="s">
        <v>39</v>
      </c>
      <c r="B11" s="67"/>
      <c r="C11" s="67"/>
      <c r="D11" s="70" t="s">
        <v>38</v>
      </c>
      <c r="E11" s="70"/>
      <c r="F11" s="70"/>
      <c r="G11" s="70"/>
      <c r="H11" s="51"/>
      <c r="I11" s="51"/>
      <c r="J11" s="51"/>
      <c r="K11" s="51"/>
      <c r="L11" s="51"/>
      <c r="M11" s="51"/>
      <c r="N11" s="5"/>
    </row>
    <row r="12" spans="1:14" s="2" customFormat="1" ht="19.149999999999999" customHeight="1">
      <c r="A12" s="68"/>
      <c r="B12" s="68"/>
      <c r="C12" s="68"/>
      <c r="D12" s="69"/>
      <c r="E12" s="69"/>
      <c r="F12" s="69"/>
      <c r="G12" s="51"/>
      <c r="H12" s="51"/>
      <c r="I12" s="51"/>
      <c r="J12" s="51"/>
      <c r="K12" s="51"/>
      <c r="L12" s="51"/>
      <c r="M12" s="51"/>
    </row>
    <row r="13" spans="1:14" ht="59.25" customHeight="1">
      <c r="D13" s="16"/>
      <c r="E13" s="16"/>
      <c r="F13" s="16"/>
      <c r="G13" s="71"/>
      <c r="H13" s="71"/>
      <c r="I13" s="71"/>
      <c r="J13" s="16"/>
      <c r="K13" s="16"/>
      <c r="L13" s="16"/>
      <c r="M13" s="16"/>
    </row>
    <row r="14" spans="1:14" s="2" customFormat="1" ht="23.25" customHeight="1">
      <c r="D14" s="32"/>
      <c r="E14" s="16"/>
      <c r="F14" s="18"/>
      <c r="G14" s="19"/>
      <c r="H14" s="19"/>
      <c r="I14" s="19"/>
      <c r="J14" s="19"/>
      <c r="K14" s="19"/>
      <c r="L14" s="19"/>
      <c r="M14" s="19"/>
    </row>
    <row r="15" spans="1:14" ht="16.5" customHeight="1">
      <c r="A15" s="22"/>
    </row>
    <row r="16" spans="1:14" ht="27" customHeight="1">
      <c r="A16" s="22"/>
      <c r="B16" s="30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4">
      <c r="A17" s="22"/>
      <c r="B17" s="31"/>
      <c r="C17" s="28"/>
      <c r="D17" s="24"/>
      <c r="E17" s="25"/>
      <c r="F17" s="29"/>
      <c r="G17" s="29"/>
      <c r="H17" s="29"/>
      <c r="I17" s="26"/>
      <c r="J17" s="23"/>
      <c r="K17" s="24"/>
      <c r="L17" s="27"/>
      <c r="M17" s="26"/>
      <c r="N17" s="8"/>
    </row>
    <row r="18" spans="1:14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>
      <c r="A19" s="8"/>
      <c r="B19" s="8"/>
      <c r="C19" s="20"/>
      <c r="D19" s="8"/>
      <c r="E19" s="8"/>
      <c r="F19" s="8"/>
      <c r="G19" s="8"/>
      <c r="H19" s="8"/>
      <c r="I19" s="8"/>
      <c r="J19" s="8"/>
      <c r="K19" s="8"/>
      <c r="L19" s="8"/>
      <c r="M19" s="21"/>
    </row>
  </sheetData>
  <mergeCells count="17">
    <mergeCell ref="F2:M2"/>
    <mergeCell ref="A9:M9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8:H8"/>
    <mergeCell ref="A11:C11"/>
    <mergeCell ref="A12:C12"/>
    <mergeCell ref="D12:F12"/>
    <mergeCell ref="D11:G11"/>
    <mergeCell ref="G13:I13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Admin</cp:lastModifiedBy>
  <cp:lastPrinted>2025-10-30T08:03:26Z</cp:lastPrinted>
  <dcterms:created xsi:type="dcterms:W3CDTF">2014-01-15T18:15:09Z</dcterms:created>
  <dcterms:modified xsi:type="dcterms:W3CDTF">2026-06-09T08:06:20Z</dcterms:modified>
</cp:coreProperties>
</file>