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Лист1!$A$1:$O$23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<sst xmlns="http://schemas.openxmlformats.org/spreadsheetml/2006/main" count="32" uniqueCount="32">
  <si>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цены контракта, заключаемого с единственным поставщиком (подрядчиком, исполнителем) (ЦК)</t>
  </si>
  <si>
    <t xml:space="preserve">Дата подготовки обоснование цены контракта, заключаемого с единственным поставщиком (подрядчиком, исполнителем) (ЦК): 27.07.2026</t>
  </si>
  <si>
    <r>
      <t xml:space="preserve">Предмет контракта: </t>
    </r>
    <r>
      <rPr>
        <sz val="12"/>
        <color theme="1"/>
        <rFont val="Times New Roman"/>
      </rPr>
      <t xml:space="preserve">Поставка аптечек для оказания первой помощи работникам для обеспечения нужд Управления Федерального казначейства по Тамбовской области.</t>
    </r>
  </si>
  <si>
    <r>
      <rPr>
        <b/>
        <sz val="12"/>
        <color theme="1"/>
        <rFont val="Times New Roman"/>
      </rPr>
      <t xml:space="preserve"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</si>
  <si>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 xml:space="preserve">Реквизиты запросов ценовой информации (в т.ч. в ЕИС): Запрос направлен в 5 организаций: исх. от 17.07.2026 № 50-36-41/4660 в ЕИС от 21.07.2026 г. № 0828100000726000655.
Ответ получен от 3 (трех) организаций, на основании данной информации произведен расчет НМЦК (ЦК): Источник № 1 - вх. № 7911 от 23.07.2026, Источник № 2 - вх. № 7836 от 21.07.2026, Источник № 3 - вх. № 2157 от 21.07.2026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</si>
  <si>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</si>
  <si>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</si>
  <si>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</si>
  <si>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</si>
  <si>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</si>
  <si>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 xml:space="preserve">Кол-во </t>
  </si>
  <si>
    <t xml:space="preserve">Расчет НМЦК(ЦК)</t>
  </si>
  <si>
    <t xml:space="preserve">Итого цена единицы товара (работы, услуги) в том числе с учетом ЛБО (руб.)</t>
  </si>
  <si>
    <t xml:space="preserve">Всего
НМЦК (ЦК)/ цена единицы товара (работы, услуги) с учетом ЛБО (руб.)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</si>
  <si>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</si>
  <si>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</si>
  <si>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
(руб.)</t>
  </si>
  <si>
    <t xml:space="preserve">Цена за единицу с учетом нормативных затрат</t>
  </si>
  <si>
    <t xml:space="preserve">Итоговое значение НМЦК (ЦК) (руб.)</t>
  </si>
  <si>
    <t xml:space="preserve">Источник № 1
Вх. № 7911 от 23.07.2026</t>
  </si>
  <si>
    <t xml:space="preserve">Источник № 2
Вх. № 7836 от          21.07.2026</t>
  </si>
  <si>
    <t xml:space="preserve">Источник № 3
Вх. № 2157 от 21.07.2026</t>
  </si>
  <si>
    <t xml:space="preserve">Цена за ед. (руб.)</t>
  </si>
  <si>
    <t xml:space="preserve">Набор первой медицинской помощи, не содержащий лекарственные средства, одноразового использования
Код позиции КТРУ:  21.20.24.170-00000005</t>
  </si>
  <si>
    <t xml:space="preserve">Набор первой медицинской помощи, не содержащий лекарственные средства, одноразового использования
Код позиции КТРУ:  21.20.24.170-00000005
</t>
  </si>
  <si>
    <t xml:space="preserve">Аптечка для оказания первой помощи работникам</t>
  </si>
  <si>
    <t>шт</t>
  </si>
  <si>
    <t>х</t>
  </si>
  <si>
    <t xml:space="preserve">Итого НМЦК (ЦК)</t>
  </si>
  <si>
    <t xml:space="preserve">Начальная сумма цен единиц товара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</si>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</sst>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Calibri"/>
      <scheme val="minor"/>
    </font>
    <font>
      <sz val="12.000000"/>
      <color theme="1"/>
      <name val="Times New Roman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sz val="11.000000"/>
      <name val="Times New Roman"/>
    </font>
    <font>
      <sz val="10.000000"/>
      <name val="Times New Roman"/>
    </font>
    <font>
      <sz val="10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vertical="center" wrapText="1"/>
    </xf>
    <xf fontId="0" fillId="0" borderId="0" numFmtId="0" xfId="0"/>
    <xf fontId="3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wrapText="1"/>
    </xf>
    <xf fontId="1" fillId="0" borderId="0" numFmtId="0" xfId="0" applyFont="1" applyAlignment="1">
      <alignment horizontal="left" wrapText="1"/>
    </xf>
    <xf fontId="3" fillId="0" borderId="0" numFmtId="0" xfId="0" applyFont="1" applyAlignment="1">
      <alignment horizontal="left" wrapText="1"/>
    </xf>
    <xf fontId="1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0" fillId="0" borderId="0" numFmtId="0" xfId="0" applyAlignment="1">
      <alignment wrapText="1"/>
    </xf>
    <xf fontId="3" fillId="0" borderId="1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7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top" wrapText="1"/>
    </xf>
    <xf fontId="3" fillId="0" borderId="8" numFmtId="2" xfId="0" applyNumberFormat="1" applyFont="1" applyBorder="1" applyAlignment="1">
      <alignment horizontal="center" vertical="center" wrapText="1"/>
    </xf>
    <xf fontId="5" fillId="0" borderId="2" numFmtId="2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2" numFmtId="4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right" vertical="center" wrapText="1"/>
    </xf>
    <xf fontId="1" fillId="0" borderId="2" numFmtId="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right" vertical="center" wrapText="1"/>
    </xf>
    <xf fontId="3" fillId="0" borderId="4" numFmtId="0" xfId="0" applyFont="1" applyBorder="1" applyAlignment="1">
      <alignment horizontal="right" vertical="center" wrapText="1"/>
    </xf>
    <xf fontId="3" fillId="0" borderId="5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right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2" numFmtId="4" xfId="0" applyNumberFormat="1" applyFont="1" applyBorder="1" applyAlignment="1">
      <alignment horizontal="center" vertical="center" wrapText="1"/>
    </xf>
    <xf fontId="9" fillId="0" borderId="0" numFmtId="0" xfId="0" applyFont="1" applyAlignment="1">
      <alignment horizontal="left" vertical="top" wrapText="1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left" vertical="top" wrapText="1"/>
    </xf>
    <xf fontId="10" fillId="0" borderId="0" numFmt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3" zoomScale="78" workbookViewId="0">
      <selection activeCell="A3" activeCellId="0" sqref="A3:O3"/>
    </sheetView>
  </sheetViews>
  <sheetFormatPr defaultRowHeight="14.25"/>
  <cols>
    <col customWidth="1" min="1" max="1" width="5.5703125"/>
    <col customWidth="1" min="2" max="3" width="21.28515625"/>
    <col customWidth="1" min="4" max="4" width="19.140625"/>
    <col customWidth="1" min="5" max="5" width="9.85546875"/>
    <col customWidth="1" min="6" max="6" width="8.5703125"/>
    <col customWidth="1" min="7" max="9" width="14.28515625"/>
    <col customWidth="1" min="10" max="10" width="9.42578125"/>
    <col customWidth="1" min="11" max="11" width="11.5703125"/>
    <col customWidth="1" min="12" max="12" width="13.140625"/>
    <col customWidth="1" min="13" max="13" width="15.140625"/>
    <col customWidth="1" min="14" max="14" width="14.7109375"/>
    <col customWidth="1" min="15" max="15" width="13"/>
    <col customWidth="1" min="17" max="17" width="17.5703125"/>
  </cols>
  <sheetData>
    <row r="1" ht="38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</row>
    <row r="2" ht="9" customHeight="1">
      <c r="A2" s="1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</row>
    <row r="4" ht="9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3"/>
      <c r="Q4" s="3"/>
      <c r="R4" s="3"/>
      <c r="S4" s="3"/>
      <c r="T4" s="3"/>
      <c r="U4" s="3"/>
      <c r="V4" s="3"/>
      <c r="W4" s="3"/>
      <c r="X4" s="3"/>
      <c r="Y4" s="3"/>
    </row>
    <row r="5" ht="17.25" customHeight="1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"/>
      <c r="Q5" s="3"/>
      <c r="R5" s="3"/>
      <c r="S5" s="3"/>
      <c r="T5" s="3"/>
      <c r="U5" s="3"/>
      <c r="V5" s="3"/>
      <c r="W5" s="3"/>
      <c r="X5" s="3"/>
      <c r="Y5" s="3"/>
    </row>
    <row r="6" ht="9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  <c r="R6" s="3"/>
      <c r="S6" s="3"/>
      <c r="T6" s="3"/>
      <c r="U6" s="3"/>
      <c r="V6" s="3"/>
      <c r="W6" s="3"/>
      <c r="X6" s="3"/>
      <c r="Y6" s="3"/>
    </row>
    <row r="7" ht="49.5" customHeight="1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"/>
      <c r="Q7" s="3"/>
      <c r="R7" s="3"/>
      <c r="S7" s="3"/>
      <c r="T7" s="3"/>
      <c r="U7" s="3"/>
      <c r="V7" s="3"/>
      <c r="W7" s="3"/>
      <c r="X7" s="3"/>
      <c r="Y7" s="3"/>
    </row>
    <row r="8" ht="51" customHeight="1">
      <c r="A8" s="11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"/>
      <c r="Q8" s="3"/>
      <c r="R8" s="3"/>
      <c r="S8" s="3"/>
      <c r="T8" s="3"/>
      <c r="U8" s="3"/>
      <c r="V8" s="3"/>
      <c r="W8" s="3"/>
      <c r="X8" s="3"/>
      <c r="Y8" s="3"/>
    </row>
    <row r="9" ht="6.7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</row>
    <row r="10" s="13" customFormat="1" ht="35.25" customHeight="1">
      <c r="A10" s="14" t="s">
        <v>5</v>
      </c>
      <c r="B10" s="14" t="s">
        <v>6</v>
      </c>
      <c r="C10" s="14" t="s">
        <v>7</v>
      </c>
      <c r="D10" s="15" t="s">
        <v>8</v>
      </c>
      <c r="E10" s="14" t="s">
        <v>9</v>
      </c>
      <c r="F10" s="16" t="s">
        <v>10</v>
      </c>
      <c r="G10" s="17" t="s">
        <v>11</v>
      </c>
      <c r="H10" s="18"/>
      <c r="I10" s="18"/>
      <c r="J10" s="18"/>
      <c r="K10" s="18"/>
      <c r="L10" s="18"/>
      <c r="M10" s="19"/>
      <c r="N10" s="14" t="s">
        <v>12</v>
      </c>
      <c r="O10" s="14" t="s">
        <v>13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="13" customFormat="1" ht="27.75" customHeight="1">
      <c r="A11" s="20"/>
      <c r="B11" s="20"/>
      <c r="C11" s="20"/>
      <c r="D11" s="21"/>
      <c r="E11" s="20"/>
      <c r="F11" s="16"/>
      <c r="G11" s="16" t="s">
        <v>14</v>
      </c>
      <c r="H11" s="16"/>
      <c r="I11" s="16"/>
      <c r="J11" s="22" t="s">
        <v>15</v>
      </c>
      <c r="K11" s="14" t="s">
        <v>16</v>
      </c>
      <c r="L11" s="22" t="s">
        <v>17</v>
      </c>
      <c r="M11" s="14" t="s">
        <v>18</v>
      </c>
      <c r="N11" s="20"/>
      <c r="O11" s="20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="13" customFormat="1" ht="46.5" customHeight="1">
      <c r="A12" s="20"/>
      <c r="B12" s="20"/>
      <c r="C12" s="20"/>
      <c r="D12" s="21"/>
      <c r="E12" s="20"/>
      <c r="F12" s="16"/>
      <c r="G12" s="23" t="s">
        <v>19</v>
      </c>
      <c r="H12" s="23" t="s">
        <v>20</v>
      </c>
      <c r="I12" s="23" t="s">
        <v>21</v>
      </c>
      <c r="J12" s="24"/>
      <c r="K12" s="20"/>
      <c r="L12" s="24"/>
      <c r="M12" s="20"/>
      <c r="N12" s="20"/>
      <c r="O12" s="20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="13" customFormat="1" ht="33.75" customHeight="1">
      <c r="A13" s="25"/>
      <c r="B13" s="25"/>
      <c r="C13" s="25"/>
      <c r="D13" s="26"/>
      <c r="E13" s="25"/>
      <c r="F13" s="16"/>
      <c r="G13" s="27" t="s">
        <v>22</v>
      </c>
      <c r="H13" s="27" t="s">
        <v>22</v>
      </c>
      <c r="I13" s="27" t="s">
        <v>22</v>
      </c>
      <c r="J13" s="28"/>
      <c r="K13" s="25"/>
      <c r="L13" s="28"/>
      <c r="M13" s="25"/>
      <c r="N13" s="25"/>
      <c r="O13" s="25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="13" customFormat="1" ht="24.75" customHeight="1">
      <c r="A14" s="16">
        <v>1</v>
      </c>
      <c r="B14" s="17">
        <v>2</v>
      </c>
      <c r="C14" s="17">
        <v>3</v>
      </c>
      <c r="D14" s="17">
        <v>4</v>
      </c>
      <c r="E14" s="17">
        <v>5</v>
      </c>
      <c r="F14" s="17">
        <v>6</v>
      </c>
      <c r="G14" s="17">
        <v>7</v>
      </c>
      <c r="H14" s="17">
        <v>8</v>
      </c>
      <c r="I14" s="17">
        <v>9</v>
      </c>
      <c r="J14" s="17">
        <v>10</v>
      </c>
      <c r="K14" s="17">
        <v>11</v>
      </c>
      <c r="L14" s="29">
        <v>12</v>
      </c>
      <c r="M14" s="17">
        <v>13</v>
      </c>
      <c r="N14" s="17">
        <v>14</v>
      </c>
      <c r="O14" s="17">
        <v>15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="13" customFormat="1" ht="198" customHeight="1">
      <c r="A15" s="16">
        <v>1</v>
      </c>
      <c r="B15" s="29" t="s">
        <v>23</v>
      </c>
      <c r="C15" s="30" t="s">
        <v>24</v>
      </c>
      <c r="D15" s="29" t="s">
        <v>25</v>
      </c>
      <c r="E15" s="29" t="s">
        <v>26</v>
      </c>
      <c r="F15" s="29">
        <v>18</v>
      </c>
      <c r="G15" s="31">
        <v>1067.8599999999999</v>
      </c>
      <c r="H15" s="31">
        <v>1150</v>
      </c>
      <c r="I15" s="31">
        <v>1638.46</v>
      </c>
      <c r="J15" s="32">
        <f>STDEV(G15:I15)/AVERAGE(G15:I15)*100</f>
        <v>23.99727393549724</v>
      </c>
      <c r="K15" s="33" t="s">
        <v>27</v>
      </c>
      <c r="L15" s="31">
        <v>3900</v>
      </c>
      <c r="M15" s="34">
        <f>G15*F15</f>
        <v>19221.48</v>
      </c>
      <c r="N15" s="31" t="s">
        <v>27</v>
      </c>
      <c r="O15" s="31" t="s">
        <v>27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6.25" customHeight="1">
      <c r="A16" s="35" t="s">
        <v>28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4">
        <f>SUM(M15:M15)</f>
        <v>19221.48</v>
      </c>
      <c r="O16" s="36" t="s">
        <v>27</v>
      </c>
    </row>
    <row r="17" ht="26.25" customHeight="1">
      <c r="A17" s="35" t="s">
        <v>29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4" t="s">
        <v>27</v>
      </c>
      <c r="O17" s="34" t="s">
        <v>27</v>
      </c>
    </row>
    <row r="18" ht="26.25" customHeight="1">
      <c r="A18" s="37" t="s">
        <v>30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4" t="s">
        <v>27</v>
      </c>
      <c r="O18" s="34" t="s">
        <v>27</v>
      </c>
    </row>
    <row r="19" ht="26.25" customHeight="1">
      <c r="A19" s="40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1" t="s">
        <v>27</v>
      </c>
      <c r="O19" s="42" t="s">
        <v>27</v>
      </c>
    </row>
    <row r="20" ht="9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ht="9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ht="10.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ht="9" customHeight="1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</row>
  </sheetData>
  <mergeCells count="27">
    <mergeCell ref="A1:O1"/>
    <mergeCell ref="B2:O2"/>
    <mergeCell ref="A3:O3"/>
    <mergeCell ref="A5:O5"/>
    <mergeCell ref="A7:O7"/>
    <mergeCell ref="A8:O8"/>
    <mergeCell ref="A10:A13"/>
    <mergeCell ref="B10:B13"/>
    <mergeCell ref="C10:C13"/>
    <mergeCell ref="D10:D13"/>
    <mergeCell ref="E10:E13"/>
    <mergeCell ref="F10:F13"/>
    <mergeCell ref="G10:M10"/>
    <mergeCell ref="N10:N13"/>
    <mergeCell ref="O10:O13"/>
    <mergeCell ref="G11:I11"/>
    <mergeCell ref="J11:J13"/>
    <mergeCell ref="K11:K13"/>
    <mergeCell ref="L11:L13"/>
    <mergeCell ref="M11:M13"/>
    <mergeCell ref="A16:M16"/>
    <mergeCell ref="A17:M17"/>
    <mergeCell ref="A18:M18"/>
    <mergeCell ref="A19:M19"/>
    <mergeCell ref="A20:O20"/>
    <mergeCell ref="A21:O21"/>
    <mergeCell ref="A23:O23"/>
  </mergeCells>
  <printOptions headings="0" gridLines="0"/>
  <pageMargins left="0.62992125984251968" right="0.43307086614173229" top="0.59055118110236249" bottom="0.39370078740157477" header="0.11811023622047245" footer="0.11811023622047245"/>
  <pageSetup paperSize="9" scale="46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Белова Инна Николаевна</cp:lastModifiedBy>
  <cp:revision>3</cp:revision>
  <dcterms:created xsi:type="dcterms:W3CDTF">2006-09-16T00:00:00Z</dcterms:created>
  <dcterms:modified xsi:type="dcterms:W3CDTF">2026-07-23T14:00:48Z</dcterms:modified>
</cp:coreProperties>
</file>