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externalReferences>
    <externalReference r:id="rId4"/>
  </externalReferences>
  <definedNames>
    <definedName function="false" hidden="false" name="JR_PAGE_ANCHOR_0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<sst xmlns="http://schemas.openxmlformats.org/spreadsheetml/2006/main" count="57" uniqueCount="36">
  <si>
    <t xml:space="preserve">ОБОСНОВАНИЕ НАЧАЛЬНОЙ (МАКСИМАЛЬНОЙ) ЦЕНЫ КОНТРАКТА</t>
  </si>
  <si>
    <t xml:space="preserve">ОКПД2/КТРУ</t>
  </si>
  <si>
    <t xml:space="preserve">Ед. изм.</t>
  </si>
  <si>
    <t xml:space="preserve">Маркированные почтовые конверты с литерой «А» 110х220 мм</t>
  </si>
  <si>
    <t xml:space="preserve">17.23.12.110-00000001</t>
  </si>
  <si>
    <t xml:space="preserve">шт</t>
  </si>
  <si>
    <t xml:space="preserve">Номинал марки «1»</t>
  </si>
  <si>
    <t xml:space="preserve">58.19.14.110-00000001</t>
  </si>
  <si>
    <t xml:space="preserve">Номинал марки «2»</t>
  </si>
  <si>
    <t xml:space="preserve">Номинал марки «10»</t>
  </si>
  <si>
    <t xml:space="preserve">Номинал марки «25»</t>
  </si>
  <si>
    <t xml:space="preserve">Номинал марки «50»</t>
  </si>
  <si>
    <r>
      <rPr>
        <sz val="11"/>
        <rFont val="Times New Roman"/>
        <family val="1"/>
        <charset val="1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</si>
  <si>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Индивидуальные предприниматели, Юридические лица, на основании запроса коммерческого предложения, направленного поставщикам, обладающим опытом выполнения подобного вида работ.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</si>
  <si>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</si>
  <si>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</si>
  <si>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</si>
  <si>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</si>
  <si>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</si>
  <si>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</si>
  <si>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</si>
  <si>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</si>
  <si>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</si>
  <si>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</si>
  <si>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</si>
  <si>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</si>
  <si>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</si>
  <si>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</si>
  <si>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</si>
  <si>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Маркированные почтовые конверты с литерой  «А» 110х220 мм</t>
  </si>
  <si>
    <t xml:space="preserve">Итого:</t>
  </si>
  <si>
    <t xml:space="preserve"> </t>
  </si>
  <si>
    <t xml:space="preserve">Дата подготовки обоснования НМЦК: </t>
  </si>
  <si>
    <t xml:space="preserve">"____" __________2026 года</t>
  </si>
  <si>
    <t xml:space="preserve">Инженер автотранспортной службы ФКУ БМТиВС
УФСИН России по Оренбургской области                                                                                  прапорщик внутренней службы                                                            М.З. Ирсултанова</t>
  </si>
  <si>
    <t xml:space="preserve">Начальник кустовой лаборатории по охране окруж. среды ФКУ БМТиВС
УФСИН России по Оренбургской области                                                             майор внутренней службы                                                          А.В. Каратаев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</si>
</sst>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sz val="10"/>
      <color theme="1"/>
      <name val="Arial Cyr"/>
      <family val="0"/>
      <charset val="1"/>
    </font>
    <font>
      <sz val="11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9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1"/>
      <name val="Times New Roman"/>
      <family val="1"/>
      <charset val="1"/>
    </font>
    <font>
      <i val="true"/>
      <sz val="11"/>
      <name val="Times New Roman"/>
      <family val="1"/>
      <charset val="1"/>
    </font>
    <font>
      <sz val="10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u val="single"/>
      <sz val="11"/>
      <color theme="1"/>
      <name val="Times New Roman"/>
      <family val="1"/>
      <charset val="1"/>
    </font>
    <font>
      <b val="true"/>
      <sz val="9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3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2" borderId="3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2" borderId="1" xfId="25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5" fontId="13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4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4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3" borderId="4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2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2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2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6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  <cellStyle name="Excel Built-in Normal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95400</xdr:colOff>
      <xdr:row>12</xdr:row>
      <xdr:rowOff>19080</xdr:rowOff>
    </xdr:from>
    <xdr:to>
      <xdr:col>3</xdr:col>
      <xdr:colOff>464400</xdr:colOff>
      <xdr:row>12</xdr:row>
      <xdr:rowOff>359640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471240" y="4208040"/>
          <a:ext cx="3242520" cy="34056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9360</xdr:colOff>
      <xdr:row>13</xdr:row>
      <xdr:rowOff>600120</xdr:rowOff>
    </xdr:from>
    <xdr:to>
      <xdr:col>1</xdr:col>
      <xdr:colOff>159120</xdr:colOff>
      <xdr:row>13</xdr:row>
      <xdr:rowOff>826200</xdr:rowOff>
    </xdr:to>
    <xdr:pic>
      <xdr:nvPicPr>
        <xdr:cNvPr id="1" name="Рисунок 3" descr=""/>
        <xdr:cNvPicPr/>
      </xdr:nvPicPr>
      <xdr:blipFill>
        <a:blip r:embed="rId2"/>
        <a:stretch/>
      </xdr:blipFill>
      <xdr:spPr>
        <a:xfrm>
          <a:off x="385200" y="5170320"/>
          <a:ext cx="149760" cy="226080"/>
        </a:xfrm>
        <a:prstGeom prst="rect">
          <a:avLst/>
        </a:prstGeom>
        <a:ln w="936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Users/ugkh-ufsin/Desktop/&#1047;&#1040;&#1050;&#1059;&#1055;&#1050;&#1048;%202019%20&#1075;/14%20&#1061;&#1086;&#1079;&#1090;&#1086;&#1074;&#1072;&#1088;&#1099;/&#1061;&#1080;&#1084;%20&#1089;&#1088;&#1077;&#1076;&#1089;&#1090;&#1074;&#1072;/&#1053;&#1052;&#1062;&#1050;%20&#1052;&#1086;&#1102;&#1097;&#1080;&#1077;%20&#1089;&#1088;&#1077;&#1076;&#1089;&#1090;&#1074;&#1072;0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17" activeCellId="0" sqref="B17"/>
    </sheetView>
  </sheetViews>
  <sheetFormatPr defaultColWidth="8.88671875" defaultRowHeight="13.8" zeroHeight="false" outlineLevelRow="0" outlineLevelCol="0"/>
  <cols>
    <col collapsed="false" customWidth="true" hidden="false" outlineLevel="0" max="1" min="1" style="1" width="5.33"/>
    <col collapsed="false" customWidth="true" hidden="false" outlineLevel="0" max="2" min="2" style="1" width="30.11"/>
    <col collapsed="false" customWidth="true" hidden="false" outlineLevel="0" max="3" min="3" style="1" width="10.66"/>
    <col collapsed="false" customWidth="true" hidden="false" outlineLevel="0" max="7" min="4" style="1" width="9.67"/>
    <col collapsed="false" customWidth="true" hidden="false" outlineLevel="0" max="8" min="8" style="1" width="9.33"/>
    <col collapsed="false" customWidth="true" hidden="false" outlineLevel="0" max="9" min="9" style="1" width="11.56"/>
    <col collapsed="false" customWidth="true" hidden="false" outlineLevel="0" max="12" min="10" style="1" width="10.66"/>
    <col collapsed="false" customWidth="true" hidden="false" outlineLevel="0" max="13" min="13" style="1" width="19.33"/>
    <col collapsed="false" customWidth="false" hidden="false" outlineLevel="0" max="16384" min="16" style="1" width="8.88"/>
  </cols>
  <sheetData>
    <row r="1" s="3" customFormat="tru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3" customFormat="true" ht="13.8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3" customFormat="true" ht="30" hidden="false" customHeight="true" outlineLevel="0" collapsed="false">
      <c r="A3" s="5" t="str">
        <f aca="false">[1]ТЗ!A6</f>
        <v>№</v>
      </c>
      <c r="B3" s="5" t="str">
        <f aca="false">[1]ТЗ!C6</f>
        <v>Наименование</v>
      </c>
      <c r="C3" s="5"/>
      <c r="D3" s="5"/>
      <c r="E3" s="5"/>
      <c r="F3" s="6" t="s">
        <v>1</v>
      </c>
      <c r="G3" s="6"/>
      <c r="H3" s="7" t="s">
        <v>2</v>
      </c>
      <c r="I3" s="5" t="str">
        <f aca="false">[1]ТЗ!AF6</f>
        <v>Кол-во</v>
      </c>
      <c r="J3" s="8"/>
      <c r="K3" s="8"/>
      <c r="L3" s="8"/>
      <c r="M3" s="8"/>
    </row>
    <row r="4" s="3" customFormat="true" ht="29.25" hidden="false" customHeight="true" outlineLevel="0" collapsed="false">
      <c r="A4" s="5" t="n">
        <v>1</v>
      </c>
      <c r="B4" s="9" t="s">
        <v>3</v>
      </c>
      <c r="C4" s="9"/>
      <c r="D4" s="9"/>
      <c r="E4" s="9"/>
      <c r="F4" s="9" t="s">
        <v>4</v>
      </c>
      <c r="G4" s="9"/>
      <c r="H4" s="7" t="s">
        <v>5</v>
      </c>
      <c r="I4" s="5" t="n">
        <v>230</v>
      </c>
      <c r="J4" s="4"/>
      <c r="K4" s="4"/>
      <c r="L4" s="4"/>
      <c r="M4" s="4"/>
    </row>
    <row r="5" s="3" customFormat="true" ht="29.25" hidden="false" customHeight="true" outlineLevel="0" collapsed="false">
      <c r="A5" s="5" t="n">
        <v>2</v>
      </c>
      <c r="B5" s="9" t="s">
        <v>6</v>
      </c>
      <c r="C5" s="9"/>
      <c r="D5" s="9"/>
      <c r="E5" s="9"/>
      <c r="F5" s="9" t="s">
        <v>7</v>
      </c>
      <c r="G5" s="9"/>
      <c r="H5" s="7" t="s">
        <v>5</v>
      </c>
      <c r="I5" s="5" t="n">
        <v>500</v>
      </c>
      <c r="J5" s="4"/>
      <c r="K5" s="4"/>
      <c r="L5" s="4"/>
      <c r="M5" s="4"/>
    </row>
    <row r="6" s="3" customFormat="true" ht="29.25" hidden="false" customHeight="true" outlineLevel="0" collapsed="false">
      <c r="A6" s="5" t="n">
        <v>3</v>
      </c>
      <c r="B6" s="9" t="s">
        <v>8</v>
      </c>
      <c r="C6" s="9"/>
      <c r="D6" s="9"/>
      <c r="E6" s="9"/>
      <c r="F6" s="9" t="s">
        <v>7</v>
      </c>
      <c r="G6" s="9"/>
      <c r="H6" s="7" t="s">
        <v>5</v>
      </c>
      <c r="I6" s="5" t="n">
        <v>500</v>
      </c>
      <c r="J6" s="4"/>
      <c r="K6" s="4"/>
      <c r="L6" s="4"/>
      <c r="M6" s="4"/>
    </row>
    <row r="7" s="3" customFormat="true" ht="29.25" hidden="false" customHeight="true" outlineLevel="0" collapsed="false">
      <c r="A7" s="5" t="n">
        <v>4</v>
      </c>
      <c r="B7" s="9" t="s">
        <v>9</v>
      </c>
      <c r="C7" s="9"/>
      <c r="D7" s="9"/>
      <c r="E7" s="9"/>
      <c r="F7" s="9" t="s">
        <v>7</v>
      </c>
      <c r="G7" s="9"/>
      <c r="H7" s="7" t="s">
        <v>5</v>
      </c>
      <c r="I7" s="5" t="n">
        <v>500</v>
      </c>
      <c r="J7" s="4"/>
      <c r="K7" s="4"/>
      <c r="L7" s="4"/>
      <c r="M7" s="4"/>
    </row>
    <row r="8" s="3" customFormat="true" ht="29.25" hidden="false" customHeight="true" outlineLevel="0" collapsed="false">
      <c r="A8" s="5" t="n">
        <v>5</v>
      </c>
      <c r="B8" s="9" t="s">
        <v>10</v>
      </c>
      <c r="C8" s="9"/>
      <c r="D8" s="9"/>
      <c r="E8" s="9"/>
      <c r="F8" s="9" t="s">
        <v>7</v>
      </c>
      <c r="G8" s="9"/>
      <c r="H8" s="7" t="s">
        <v>5</v>
      </c>
      <c r="I8" s="5" t="n">
        <v>240</v>
      </c>
      <c r="J8" s="4"/>
      <c r="K8" s="4"/>
      <c r="L8" s="4"/>
      <c r="M8" s="4"/>
    </row>
    <row r="9" s="3" customFormat="true" ht="29.25" hidden="false" customHeight="true" outlineLevel="0" collapsed="false">
      <c r="A9" s="5" t="n">
        <v>6</v>
      </c>
      <c r="B9" s="9" t="s">
        <v>11</v>
      </c>
      <c r="C9" s="9"/>
      <c r="D9" s="9"/>
      <c r="E9" s="9"/>
      <c r="F9" s="9" t="s">
        <v>7</v>
      </c>
      <c r="G9" s="9"/>
      <c r="H9" s="7" t="s">
        <v>5</v>
      </c>
      <c r="I9" s="5" t="n">
        <v>150</v>
      </c>
      <c r="J9" s="4"/>
      <c r="K9" s="4"/>
      <c r="L9" s="4"/>
      <c r="M9" s="4"/>
    </row>
    <row r="10" customFormat="false" ht="30" hidden="false" customHeight="true" outlineLevel="0" collapsed="false">
      <c r="A10" s="10" t="s">
        <v>12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customFormat="false" ht="47.25" hidden="false" customHeight="true" outlineLevel="0" collapsed="false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customFormat="false" ht="19.5" hidden="false" customHeight="true" outlineLevel="0" collapsed="false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customFormat="false" ht="30" hidden="false" customHeight="true" outlineLevel="0" collapsed="false">
      <c r="A13" s="13" t="s">
        <v>15</v>
      </c>
      <c r="B13" s="14" t="s">
        <v>16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customFormat="false" ht="69" hidden="false" customHeight="true" outlineLevel="0" collapsed="false">
      <c r="A14" s="15"/>
      <c r="B14" s="10" t="s">
        <v>17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customFormat="false" ht="12" hidden="false" customHeight="true" outlineLevel="0" collapsed="false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="3" customFormat="true" ht="78" hidden="false" customHeight="true" outlineLevel="0" collapsed="false">
      <c r="A16" s="17" t="s">
        <v>18</v>
      </c>
      <c r="B16" s="17" t="s">
        <v>19</v>
      </c>
      <c r="C16" s="17" t="s">
        <v>2</v>
      </c>
      <c r="D16" s="17" t="s">
        <v>20</v>
      </c>
      <c r="E16" s="18" t="s">
        <v>21</v>
      </c>
      <c r="F16" s="19" t="s">
        <v>22</v>
      </c>
      <c r="G16" s="19" t="s">
        <v>23</v>
      </c>
      <c r="H16" s="19" t="s">
        <v>24</v>
      </c>
      <c r="I16" s="20"/>
      <c r="J16" s="19" t="s">
        <v>25</v>
      </c>
      <c r="K16" s="19" t="s">
        <v>26</v>
      </c>
      <c r="L16" s="19" t="s">
        <v>27</v>
      </c>
      <c r="M16" s="19" t="s">
        <v>28</v>
      </c>
    </row>
    <row r="17" s="3" customFormat="true" ht="36" hidden="false" customHeight="true" outlineLevel="0" collapsed="false">
      <c r="A17" s="21" t="n">
        <f aca="false">A4</f>
        <v>1</v>
      </c>
      <c r="B17" s="22" t="s">
        <v>29</v>
      </c>
      <c r="C17" s="23" t="str">
        <f aca="false">H4</f>
        <v>шт</v>
      </c>
      <c r="D17" s="23" t="n">
        <v>230</v>
      </c>
      <c r="E17" s="24" t="n">
        <v>60</v>
      </c>
      <c r="F17" s="24" t="n">
        <v>60</v>
      </c>
      <c r="G17" s="24" t="n">
        <v>60</v>
      </c>
      <c r="H17" s="25"/>
      <c r="I17" s="25"/>
      <c r="J17" s="26" t="n">
        <f aca="false">ROUND(SUM(E17+F17+G17+H17)/3,2)</f>
        <v>60</v>
      </c>
      <c r="K17" s="27" t="n">
        <f aca="false">SQRT(VARA(E17:G17))</f>
        <v>0</v>
      </c>
      <c r="L17" s="27" t="n">
        <f aca="false">K17/J17*100</f>
        <v>0</v>
      </c>
      <c r="M17" s="28" t="n">
        <f aca="false">D17*J17</f>
        <v>13800</v>
      </c>
    </row>
    <row r="18" s="3" customFormat="true" ht="36" hidden="false" customHeight="true" outlineLevel="0" collapsed="false">
      <c r="A18" s="21" t="n">
        <v>2</v>
      </c>
      <c r="B18" s="22" t="s">
        <v>6</v>
      </c>
      <c r="C18" s="23" t="s">
        <v>5</v>
      </c>
      <c r="D18" s="23" t="n">
        <v>500</v>
      </c>
      <c r="E18" s="24" t="n">
        <v>1</v>
      </c>
      <c r="F18" s="24" t="n">
        <v>1</v>
      </c>
      <c r="G18" s="24" t="n">
        <v>1</v>
      </c>
      <c r="H18" s="25"/>
      <c r="I18" s="25"/>
      <c r="J18" s="26" t="n">
        <f aca="false">ROUND(SUM(E18+F18+G18+H18)/3,2)</f>
        <v>1</v>
      </c>
      <c r="K18" s="27" t="n">
        <f aca="false">SQRT(VARA(E18:G18))</f>
        <v>0</v>
      </c>
      <c r="L18" s="27" t="n">
        <f aca="false">K18/J18*100</f>
        <v>0</v>
      </c>
      <c r="M18" s="28" t="n">
        <f aca="false">D18*J18</f>
        <v>500</v>
      </c>
    </row>
    <row r="19" s="3" customFormat="true" ht="36" hidden="false" customHeight="true" outlineLevel="0" collapsed="false">
      <c r="A19" s="21" t="n">
        <v>3</v>
      </c>
      <c r="B19" s="22" t="s">
        <v>8</v>
      </c>
      <c r="C19" s="23" t="s">
        <v>5</v>
      </c>
      <c r="D19" s="23" t="n">
        <v>500</v>
      </c>
      <c r="E19" s="24" t="n">
        <v>2</v>
      </c>
      <c r="F19" s="24" t="n">
        <v>2</v>
      </c>
      <c r="G19" s="24" t="n">
        <v>2</v>
      </c>
      <c r="H19" s="25"/>
      <c r="I19" s="25"/>
      <c r="J19" s="26" t="n">
        <f aca="false">ROUND(SUM(E19+F19+G19+H19)/3,2)</f>
        <v>2</v>
      </c>
      <c r="K19" s="27" t="n">
        <f aca="false">SQRT(VARA(E19:G19))</f>
        <v>0</v>
      </c>
      <c r="L19" s="27" t="n">
        <f aca="false">K19/J19*100</f>
        <v>0</v>
      </c>
      <c r="M19" s="28" t="n">
        <f aca="false">D19*J19</f>
        <v>1000</v>
      </c>
    </row>
    <row r="20" s="3" customFormat="true" ht="36" hidden="false" customHeight="true" outlineLevel="0" collapsed="false">
      <c r="A20" s="21" t="n">
        <v>4</v>
      </c>
      <c r="B20" s="22" t="s">
        <v>9</v>
      </c>
      <c r="C20" s="23" t="s">
        <v>5</v>
      </c>
      <c r="D20" s="23" t="n">
        <v>500</v>
      </c>
      <c r="E20" s="24" t="n">
        <v>10</v>
      </c>
      <c r="F20" s="24" t="n">
        <v>10</v>
      </c>
      <c r="G20" s="24" t="n">
        <v>10</v>
      </c>
      <c r="H20" s="25"/>
      <c r="I20" s="25"/>
      <c r="J20" s="26" t="n">
        <f aca="false">ROUND(SUM(E20+F20+G20+H20)/3,2)</f>
        <v>10</v>
      </c>
      <c r="K20" s="27" t="n">
        <f aca="false">SQRT(VARA(E20:G20))</f>
        <v>0</v>
      </c>
      <c r="L20" s="27" t="n">
        <f aca="false">K20/J20*100</f>
        <v>0</v>
      </c>
      <c r="M20" s="28" t="n">
        <f aca="false">D20*J20</f>
        <v>5000</v>
      </c>
    </row>
    <row r="21" s="3" customFormat="true" ht="36" hidden="false" customHeight="true" outlineLevel="0" collapsed="false">
      <c r="A21" s="21" t="n">
        <v>5</v>
      </c>
      <c r="B21" s="22" t="s">
        <v>10</v>
      </c>
      <c r="C21" s="23" t="s">
        <v>5</v>
      </c>
      <c r="D21" s="23" t="n">
        <v>240</v>
      </c>
      <c r="E21" s="24" t="n">
        <v>25</v>
      </c>
      <c r="F21" s="24" t="n">
        <v>25</v>
      </c>
      <c r="G21" s="24" t="n">
        <v>25</v>
      </c>
      <c r="H21" s="25"/>
      <c r="I21" s="25"/>
      <c r="J21" s="26" t="n">
        <f aca="false">ROUND(SUM(E21+F21+G21+H21)/3,2)</f>
        <v>25</v>
      </c>
      <c r="K21" s="27" t="n">
        <f aca="false">SQRT(VARA(E21:G21))</f>
        <v>0</v>
      </c>
      <c r="L21" s="27" t="n">
        <f aca="false">K21/J21*100</f>
        <v>0</v>
      </c>
      <c r="M21" s="28" t="n">
        <f aca="false">D21*J21</f>
        <v>6000</v>
      </c>
    </row>
    <row r="22" s="3" customFormat="true" ht="36" hidden="false" customHeight="true" outlineLevel="0" collapsed="false">
      <c r="A22" s="21" t="n">
        <v>6</v>
      </c>
      <c r="B22" s="22" t="s">
        <v>11</v>
      </c>
      <c r="C22" s="23" t="s">
        <v>5</v>
      </c>
      <c r="D22" s="23" t="n">
        <v>150</v>
      </c>
      <c r="E22" s="24" t="n">
        <v>50</v>
      </c>
      <c r="F22" s="24" t="n">
        <v>50</v>
      </c>
      <c r="G22" s="24" t="n">
        <v>50</v>
      </c>
      <c r="H22" s="25"/>
      <c r="I22" s="25"/>
      <c r="J22" s="26" t="n">
        <f aca="false">ROUND(SUM(E22+F22+G22+H22)/3,2)</f>
        <v>50</v>
      </c>
      <c r="K22" s="27" t="n">
        <f aca="false">SQRT(VARA(E22:G22))</f>
        <v>0</v>
      </c>
      <c r="L22" s="27" t="n">
        <f aca="false">K22/J22*100</f>
        <v>0</v>
      </c>
      <c r="M22" s="28" t="n">
        <f aca="false">D22*J22</f>
        <v>7500</v>
      </c>
    </row>
    <row r="23" s="3" customFormat="true" ht="13.5" hidden="false" customHeight="false" outlineLevel="0" collapsed="false">
      <c r="A23" s="29" t="s">
        <v>30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0" t="n">
        <v>33800</v>
      </c>
    </row>
    <row r="24" customFormat="false" ht="12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 t="s">
        <v>31</v>
      </c>
      <c r="L24" s="4"/>
      <c r="M24" s="31"/>
    </row>
    <row r="25" customFormat="false" ht="12" hidden="false" customHeight="tru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 t="s">
        <v>31</v>
      </c>
      <c r="L25" s="4"/>
      <c r="M25" s="31"/>
    </row>
    <row r="26" customFormat="false" ht="15" hidden="false" customHeight="true" outlineLevel="0" collapsed="false">
      <c r="A26" s="32"/>
      <c r="B26" s="33" t="s">
        <v>32</v>
      </c>
      <c r="C26" s="33"/>
      <c r="D26" s="33"/>
      <c r="E26" s="34"/>
      <c r="F26" s="35" t="s">
        <v>33</v>
      </c>
      <c r="G26" s="35"/>
      <c r="H26" s="35"/>
      <c r="I26" s="36"/>
      <c r="J26" s="37"/>
      <c r="K26" s="37"/>
      <c r="L26" s="37"/>
      <c r="M26" s="37"/>
    </row>
    <row r="27" customFormat="false" ht="13.5" hidden="false" customHeight="false" outlineLevel="0" collapsed="false">
      <c r="M27" s="38"/>
    </row>
    <row r="28" s="3" customFormat="true" ht="48.75" hidden="false" customHeight="true" outlineLevel="0" collapsed="false">
      <c r="A28" s="39" t="s">
        <v>34</v>
      </c>
      <c r="B28" s="39"/>
      <c r="C28" s="39"/>
      <c r="D28" s="39"/>
      <c r="E28" s="39"/>
      <c r="F28" s="39"/>
      <c r="G28" s="39"/>
      <c r="H28" s="39" t="s">
        <v>35</v>
      </c>
      <c r="I28" s="39"/>
      <c r="J28" s="39"/>
      <c r="K28" s="39"/>
      <c r="L28" s="39"/>
      <c r="M28" s="39"/>
    </row>
  </sheetData>
  <mergeCells count="25">
    <mergeCell ref="A1:M1"/>
    <mergeCell ref="B3:E3"/>
    <mergeCell ref="F3:G3"/>
    <mergeCell ref="B4:E4"/>
    <mergeCell ref="F4:G4"/>
    <mergeCell ref="B5:E5"/>
    <mergeCell ref="F5:G5"/>
    <mergeCell ref="B6:E6"/>
    <mergeCell ref="F6:G6"/>
    <mergeCell ref="B7:E7"/>
    <mergeCell ref="F7:G7"/>
    <mergeCell ref="B8:E8"/>
    <mergeCell ref="F8:G8"/>
    <mergeCell ref="B9:E9"/>
    <mergeCell ref="F9:G9"/>
    <mergeCell ref="A10:M10"/>
    <mergeCell ref="A11:M11"/>
    <mergeCell ref="A12:M12"/>
    <mergeCell ref="B13:M13"/>
    <mergeCell ref="B14:M14"/>
    <mergeCell ref="A23:L23"/>
    <mergeCell ref="B26:D26"/>
    <mergeCell ref="F26:H26"/>
    <mergeCell ref="A28:G28"/>
    <mergeCell ref="H28:M28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2026-08-31T12:37:14Z</cp:lastPrinted>
  <dcterms:modified xsi:type="dcterms:W3CDTF">2026-08-31T12:37:40Z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