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ОДГОТОВКА\"/>
    </mc:Choice>
  </mc:AlternateContent>
  <xr:revisionPtr revIDLastSave="0" documentId="13_ncr:1_{F228312B-2CB0-4DEC-B8D8-6D877CCF588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3" l="1"/>
  <c r="K7" i="3"/>
  <c r="K8" i="3"/>
  <c r="K5" i="3"/>
  <c r="I6" i="3"/>
  <c r="I7" i="3"/>
  <c r="I8" i="3"/>
  <c r="I5" i="3"/>
  <c r="K9" i="3" l="1"/>
  <c r="M11" i="2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<sst xmlns="http://schemas.openxmlformats.org/spreadsheetml/2006/main" count="71" uniqueCount="56">
  <si>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</si>
  <si>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</si>
  <si>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</si>
  <si>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</si>
  <si>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</si>
  <si>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</si>
  <si>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</si>
  <si>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</si>
  <si>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</si>
  <si>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</si>
  <si>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</si>
  <si>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</si>
  <si>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</si>
  <si>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</si>
  <si>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</si>
  <si>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</si>
  <si>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</si>
  <si>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</si>
  <si>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</si>
  <si>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</si>
  <si>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</si>
  <si>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</si>
  <si>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</si>
  <si>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</si>
  <si>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</si>
  <si>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</si>
  <si>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</si>
  <si>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</si>
  <si>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</si>
  <si>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</si>
  <si>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</si>
  <si>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</si>
  <si>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</si>
  <si>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</si>
  <si>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</si>
  <si>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</si>
  <si>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</si>
  <si>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</si>
  <si>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</si>
  <si>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</si>
  <si>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</si>
  <si>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</si>
  <si>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</si>
  <si>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</si>
  <si>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Начальная (максимальная) цена контракта, принятая к размещению*, руб.</t>
  </si>
  <si>
    <t>шт</t>
  </si>
  <si>
    <t>Наименование товара/услуги/работы</t>
  </si>
  <si>
    <t>*значение НМЦК установлено по минимальной цене, исходя из имеющегося финансового обеспечения (в пределах лимита доведенной субсидии)</t>
  </si>
  <si>
    <t>Картридж Konica Minolta bizhub C287. Цвет: желтый, Вес нетто ≥ 500 гр. Оригинальный.</t>
  </si>
  <si>
    <t>Картридж Konica Minolta bizhub C287 Цвет: черный. Вес нетто ≥ 500 гр. Оригинальный</t>
  </si>
  <si>
    <t>Мастер-пленка для ризографа RISO EZ571. Формат: А3. Тип упаковки: рулон. Количество кадров: 200 шт. ОАТ или эквивалент.</t>
  </si>
  <si>
    <t>Чернила для ризографа RISO EZ571. Тип расходного материала: краска. Объем: 1000 мл. Цвет чернил: черный. Тип упаковки: туба. ОАТ или эквивалент.</t>
  </si>
  <si>
    <t>рулон</t>
  </si>
  <si>
    <t>Коммерческое предложение № 105  от 10.08.2026</t>
  </si>
  <si>
    <t>Коммерческое предложение № 117 от 10.08.2026</t>
  </si>
  <si>
    <t>Коммерческое предложение № 76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</si>
</sst>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20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6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top" wrapText="1"/>
    </xf>
    <xf numFmtId="1" fontId="14" fillId="0" borderId="17" xfId="0" applyNumberFormat="1" applyFont="1" applyBorder="1" applyAlignment="1">
      <alignment horizontal="center" vertical="center"/>
    </xf>
    <xf numFmtId="167" fontId="14" fillId="0" borderId="17" xfId="0" applyNumberFormat="1" applyFont="1" applyBorder="1" applyAlignment="1">
      <alignment horizontal="center" vertical="center" wrapText="1"/>
    </xf>
    <xf numFmtId="166" fontId="16" fillId="4" borderId="1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7" fontId="15" fillId="5" borderId="17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19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60" t="s">
        <v>1</v>
      </c>
      <c r="M2" s="60"/>
    </row>
    <row r="3" spans="1:14" ht="15" customHeight="1" x14ac:dyDescent="0.25">
      <c r="A3" s="9"/>
      <c r="L3" s="61" t="s">
        <v>2</v>
      </c>
      <c r="M3" s="61"/>
    </row>
    <row r="4" spans="1:14" ht="30" customHeight="1" x14ac:dyDescent="0.25">
      <c r="A4" s="9"/>
      <c r="L4" s="62" t="s">
        <v>3</v>
      </c>
      <c r="M4" s="62"/>
    </row>
    <row r="5" spans="1:14" ht="39" customHeight="1" x14ac:dyDescent="0.25">
      <c r="A5" s="63" t="s">
        <v>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4" ht="42.75" customHeight="1" x14ac:dyDescent="0.25">
      <c r="A6" s="64" t="s">
        <v>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8" t="s">
        <v>6</v>
      </c>
      <c r="B8" s="55" t="s">
        <v>7</v>
      </c>
      <c r="C8" s="55" t="s">
        <v>8</v>
      </c>
      <c r="D8" s="55"/>
      <c r="E8" s="13" t="s">
        <v>9</v>
      </c>
      <c r="F8" s="13" t="s">
        <v>10</v>
      </c>
      <c r="G8" s="13" t="s">
        <v>11</v>
      </c>
      <c r="H8" s="59" t="s">
        <v>12</v>
      </c>
      <c r="I8" s="59" t="s">
        <v>13</v>
      </c>
      <c r="J8" s="55" t="s">
        <v>14</v>
      </c>
      <c r="K8" s="55" t="s">
        <v>15</v>
      </c>
      <c r="L8" s="55" t="s">
        <v>16</v>
      </c>
      <c r="M8" s="56" t="s">
        <v>17</v>
      </c>
    </row>
    <row r="9" spans="1:14" ht="72.75" customHeight="1" x14ac:dyDescent="0.25">
      <c r="A9" s="58"/>
      <c r="B9" s="55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9"/>
      <c r="I9" s="59"/>
      <c r="J9" s="55"/>
      <c r="K9" s="55"/>
      <c r="L9" s="55"/>
      <c r="M9" s="56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7" t="s">
        <v>21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4" t="s">
        <v>22</v>
      </c>
      <c r="B22" s="54"/>
      <c r="C22" s="54"/>
      <c r="D22" s="54"/>
      <c r="E22" s="54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L2:M2"/>
    <mergeCell ref="L3:M3"/>
    <mergeCell ref="L4:M4"/>
    <mergeCell ref="A5:M5"/>
    <mergeCell ref="A6:M6"/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5"/>
  <sheetViews>
    <sheetView tabSelected="1" view="pageBreakPreview" zoomScale="60" zoomScaleNormal="100" workbookViewId="0">
      <selection activeCell="F20" sqref="F20"/>
    </sheetView>
  </sheetViews>
  <sheetFormatPr defaultRowHeight="12.75" x14ac:dyDescent="0.25"/>
  <cols>
    <col min="1" max="1" width="3.42578125" style="36" customWidth="1"/>
    <col min="2" max="2" width="35.7109375" style="34" customWidth="1"/>
    <col min="3" max="3" width="5.42578125" style="40" customWidth="1"/>
    <col min="4" max="4" width="4.7109375" style="40" customWidth="1"/>
    <col min="5" max="5" width="11.7109375" style="40" customWidth="1"/>
    <col min="6" max="6" width="12.42578125" style="40" customWidth="1"/>
    <col min="7" max="7" width="12.28515625" style="40" customWidth="1"/>
    <col min="8" max="8" width="12.5703125" style="34" customWidth="1"/>
    <col min="9" max="9" width="10" style="34" customWidth="1"/>
    <col min="10" max="10" width="12.85546875" style="34" customWidth="1"/>
    <col min="11" max="11" width="13.28515625" style="34" customWidth="1"/>
    <col min="12" max="16384" width="9.140625" style="34"/>
  </cols>
  <sheetData>
    <row r="1" spans="1:147" ht="67.5" customHeight="1" x14ac:dyDescent="0.2">
      <c r="A1" s="51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47" ht="18.75" customHeight="1" x14ac:dyDescent="0.25">
      <c r="A2" s="52" t="s">
        <v>6</v>
      </c>
      <c r="B2" s="52" t="s">
        <v>46</v>
      </c>
      <c r="C2" s="52" t="s">
        <v>35</v>
      </c>
      <c r="D2" s="52" t="s">
        <v>19</v>
      </c>
      <c r="E2" s="53" t="s">
        <v>36</v>
      </c>
      <c r="F2" s="53"/>
      <c r="G2" s="53"/>
      <c r="H2" s="52" t="s">
        <v>34</v>
      </c>
      <c r="I2" s="52" t="s">
        <v>37</v>
      </c>
      <c r="J2" s="52" t="s">
        <v>40</v>
      </c>
      <c r="K2" s="52" t="s">
        <v>38</v>
      </c>
    </row>
    <row r="3" spans="1:147" s="35" customFormat="1" ht="26.25" customHeight="1" x14ac:dyDescent="0.25">
      <c r="A3" s="52"/>
      <c r="B3" s="52"/>
      <c r="C3" s="52"/>
      <c r="D3" s="52"/>
      <c r="E3" s="41" t="s">
        <v>39</v>
      </c>
      <c r="F3" s="41" t="s">
        <v>42</v>
      </c>
      <c r="G3" s="41" t="s">
        <v>43</v>
      </c>
      <c r="H3" s="52"/>
      <c r="I3" s="52"/>
      <c r="J3" s="52"/>
      <c r="K3" s="5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69" customHeight="1" x14ac:dyDescent="0.25">
      <c r="A4" s="52"/>
      <c r="B4" s="52"/>
      <c r="C4" s="52"/>
      <c r="D4" s="52"/>
      <c r="E4" s="42" t="s">
        <v>53</v>
      </c>
      <c r="F4" s="42" t="s">
        <v>54</v>
      </c>
      <c r="G4" s="42" t="s">
        <v>55</v>
      </c>
      <c r="H4" s="52"/>
      <c r="I4" s="52"/>
      <c r="J4" s="52"/>
      <c r="K4" s="52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45" customHeight="1" x14ac:dyDescent="0.25">
      <c r="A5" s="46">
        <v>1</v>
      </c>
      <c r="B5" s="49" t="s">
        <v>48</v>
      </c>
      <c r="C5" s="46" t="s">
        <v>45</v>
      </c>
      <c r="D5" s="43">
        <v>1</v>
      </c>
      <c r="E5" s="47">
        <v>13700</v>
      </c>
      <c r="F5" s="47">
        <v>13450</v>
      </c>
      <c r="G5" s="47">
        <v>12942</v>
      </c>
      <c r="H5" s="47">
        <v>12942</v>
      </c>
      <c r="I5" s="44">
        <f>AVERAGE(G5,F5,E5)</f>
        <v>13364</v>
      </c>
      <c r="J5" s="47">
        <v>12942</v>
      </c>
      <c r="K5" s="44">
        <f>J5*D5</f>
        <v>12942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s="35" customFormat="1" ht="44.25" customHeight="1" x14ac:dyDescent="0.25">
      <c r="A6" s="46">
        <v>2</v>
      </c>
      <c r="B6" s="49" t="s">
        <v>49</v>
      </c>
      <c r="C6" s="46" t="s">
        <v>45</v>
      </c>
      <c r="D6" s="48">
        <v>1</v>
      </c>
      <c r="E6" s="47">
        <v>8050</v>
      </c>
      <c r="F6" s="47">
        <v>7935</v>
      </c>
      <c r="G6" s="47">
        <v>7720</v>
      </c>
      <c r="H6" s="47">
        <v>7720</v>
      </c>
      <c r="I6" s="44">
        <f t="shared" ref="I6:I8" si="0">AVERAGE(G6,F6,E6)</f>
        <v>7901.666666666667</v>
      </c>
      <c r="J6" s="47">
        <v>7720</v>
      </c>
      <c r="K6" s="44">
        <f t="shared" ref="K6:K8" si="1">J6*D6</f>
        <v>7720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s="35" customFormat="1" ht="57.75" customHeight="1" x14ac:dyDescent="0.25">
      <c r="A7" s="46"/>
      <c r="B7" s="49" t="s">
        <v>50</v>
      </c>
      <c r="C7" s="46" t="s">
        <v>52</v>
      </c>
      <c r="D7" s="48">
        <v>2</v>
      </c>
      <c r="E7" s="47">
        <v>4100</v>
      </c>
      <c r="F7" s="47">
        <v>3990</v>
      </c>
      <c r="G7" s="47">
        <v>3800</v>
      </c>
      <c r="H7" s="47">
        <v>3800</v>
      </c>
      <c r="I7" s="44">
        <f t="shared" si="0"/>
        <v>3963.3333333333335</v>
      </c>
      <c r="J7" s="47">
        <v>3800</v>
      </c>
      <c r="K7" s="44">
        <f t="shared" si="1"/>
        <v>7600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</row>
    <row r="8" spans="1:147" s="35" customFormat="1" ht="57.75" customHeight="1" x14ac:dyDescent="0.25">
      <c r="A8" s="46"/>
      <c r="B8" s="65" t="s">
        <v>51</v>
      </c>
      <c r="C8" s="46" t="s">
        <v>45</v>
      </c>
      <c r="D8" s="48">
        <v>4</v>
      </c>
      <c r="E8" s="47">
        <v>1400</v>
      </c>
      <c r="F8" s="47">
        <v>1370</v>
      </c>
      <c r="G8" s="47">
        <v>1200</v>
      </c>
      <c r="H8" s="47">
        <v>1200</v>
      </c>
      <c r="I8" s="44">
        <f t="shared" si="0"/>
        <v>1323.3333333333333</v>
      </c>
      <c r="J8" s="47">
        <v>1200</v>
      </c>
      <c r="K8" s="44">
        <f t="shared" si="1"/>
        <v>4800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</row>
    <row r="9" spans="1:147" ht="20.25" customHeight="1" x14ac:dyDescent="0.25">
      <c r="A9" s="66" t="s">
        <v>44</v>
      </c>
      <c r="B9" s="66"/>
      <c r="C9" s="66"/>
      <c r="D9" s="66"/>
      <c r="E9" s="66"/>
      <c r="F9" s="66"/>
      <c r="G9" s="66"/>
      <c r="H9" s="66"/>
      <c r="I9" s="66"/>
      <c r="J9" s="66"/>
      <c r="K9" s="45">
        <f>SUM(K5:K8)</f>
        <v>33062</v>
      </c>
    </row>
    <row r="10" spans="1:147" x14ac:dyDescent="0.25">
      <c r="B10" s="37"/>
      <c r="C10" s="37"/>
      <c r="D10" s="37"/>
      <c r="E10" s="37"/>
      <c r="F10" s="37"/>
      <c r="G10" s="37"/>
    </row>
    <row r="11" spans="1:147" x14ac:dyDescent="0.25">
      <c r="A11" s="50" t="s">
        <v>47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38"/>
      <c r="M11" s="38"/>
      <c r="N11" s="39"/>
    </row>
    <row r="12" spans="1:14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  <row r="803" spans="3:7" x14ac:dyDescent="0.25">
      <c r="C803" s="34"/>
      <c r="D803" s="34"/>
      <c r="E803" s="34"/>
      <c r="F803" s="34"/>
      <c r="G803" s="34"/>
    </row>
    <row r="804" spans="3:7" x14ac:dyDescent="0.25">
      <c r="C804" s="34"/>
      <c r="D804" s="34"/>
      <c r="E804" s="34"/>
      <c r="F804" s="34"/>
      <c r="G804" s="34"/>
    </row>
    <row r="805" spans="3:7" x14ac:dyDescent="0.25">
      <c r="C805" s="34"/>
      <c r="D805" s="34"/>
      <c r="E805" s="34"/>
      <c r="F805" s="34"/>
      <c r="G805" s="34"/>
    </row>
  </sheetData>
  <mergeCells count="12">
    <mergeCell ref="A11:K12"/>
    <mergeCell ref="A9:J9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1" type="noConversion"/>
  <conditionalFormatting sqref="J4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scale="97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cp:lastPrinted>2026-08-25T08:25:02Z</cp:lastPrinted>
  <dcterms:created xsi:type="dcterms:W3CDTF">2006-09-28T05:33:49Z</dcterms:created>
  <dcterms:modified xsi:type="dcterms:W3CDTF">2026-08-25T08:25:42Z</dcterms:modified>
  <dc:language>ru-RU</dc:language>
</cp:coreProperties>
</file>