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1. АУКЦИОНЫ и БЕРЕЗЫ\береза 2026\86-10 Оценка стоимости ремонта\"/>
    </mc:Choice>
  </mc:AlternateContent>
  <xr:revisionPtr revIDLastSave="0" documentId="13_ncr:1_{6974F2F1-3C5A-4792-B946-0E5BB36CC6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H7" i="1"/>
  <c r="M7" i="1" s="1"/>
  <c r="M8" i="1" s="1"/>
  <c r="L7" i="1" l="1"/>
  <c r="I7" i="1"/>
  <c r="J7" i="1" s="1"/>
  <c r="K7" i="1" s="1"/>
</calcChain>
</file>

<file path=xl/sharedStrings.xml><?xml version="1.0" encoding="utf-8"?>
<sst xmlns="http://schemas.openxmlformats.org/spreadsheetml/2006/main" count="21" uniqueCount="20">
  <si>
    <t>Обоснование начальной (максимальной) цены контракта</t>
  </si>
  <si>
    <t xml:space="preserve">по проведение оценки стоимости восстановительного ремонта служебного автомобиля прокуратуры г. Москвы  </t>
  </si>
  <si>
    <t>№</t>
  </si>
  <si>
    <t>Наименование  товара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</si>
  <si>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</si>
  <si>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</si>
  <si>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</si>
  <si>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</si>
  <si>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</si>
  <si>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Предложе-ние №1</t>
  </si>
  <si>
    <t>Предложение № 2</t>
  </si>
  <si>
    <t>Предложение №3</t>
  </si>
  <si>
    <t xml:space="preserve">Минимальная цена за единицу     &lt;ц&gt; </t>
  </si>
  <si>
    <t xml:space="preserve">Среднее квадратичное отклоне-ние  </t>
  </si>
  <si>
    <t>Расчет Н (МЦК) по формуле                             v - количество (объем) закупаемого товара (работы, услуги);</t>
  </si>
  <si>
    <t xml:space="preserve">     ц - ср. цена за единицу    ЦКЕП = v*ц</t>
  </si>
  <si>
    <t xml:space="preserve">Оценка стоимости ремонта </t>
  </si>
  <si>
    <t>ед.</t>
  </si>
  <si>
    <t>В результате проведенного расчета Н(М)ЦК контракта составила:  16 000,00 руб.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</si>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</sst>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6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b/>
      <sz val="14"/>
      <color theme="1"/>
      <name val="Times New Roman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0" fontId="1" fillId="2" borderId="0" xfId="0" applyFont="1" applyFill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6" fillId="0" borderId="0" xfId="0" applyNumberFormat="1" applyFont="1"/>
    <xf numFmtId="2" fontId="8" fillId="0" borderId="0" xfId="0" applyNumberFormat="1" applyFont="1"/>
    <xf numFmtId="2" fontId="4" fillId="0" borderId="0" xfId="0" applyNumberFormat="1" applyFont="1"/>
    <xf numFmtId="2" fontId="9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horizontal="right" vertical="center"/>
    </xf>
    <xf numFmtId="0" fontId="4" fillId="3" borderId="0" xfId="0" applyFont="1" applyFill="1"/>
    <xf numFmtId="2" fontId="4" fillId="3" borderId="0" xfId="0" applyNumberFormat="1" applyFont="1" applyFill="1"/>
    <xf numFmtId="0" fontId="13" fillId="3" borderId="0" xfId="0" applyFont="1" applyFill="1"/>
    <xf numFmtId="0" fontId="13" fillId="0" borderId="0" xfId="0" applyFont="1"/>
    <xf numFmtId="2" fontId="13" fillId="3" borderId="0" xfId="0" applyNumberFormat="1" applyFont="1" applyFill="1"/>
    <xf numFmtId="0" fontId="14" fillId="3" borderId="4" xfId="0" applyFont="1" applyFill="1" applyBorder="1" applyAlignment="1">
      <alignment horizontal="center" vertical="center" wrapText="1"/>
    </xf>
    <xf numFmtId="0" fontId="15" fillId="3" borderId="0" xfId="0" applyFont="1" applyFill="1"/>
    <xf numFmtId="0" fontId="9" fillId="0" borderId="4" xfId="0" applyFont="1" applyBorder="1" applyAlignment="1">
      <alignment vertical="center" wrapText="1"/>
    </xf>
    <xf numFmtId="0" fontId="13" fillId="3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2" fillId="3" borderId="0" xfId="0" applyFont="1" applyFill="1" applyAlignment="1">
      <alignment vertical="center"/>
    </xf>
    <xf numFmtId="0" fontId="2" fillId="0" borderId="0" xfId="0" applyFont="1" applyAlignment="1">
      <alignment horizontal="justify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185971" y="2822846"/>
    <xdr:ext cx="170333" cy="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7305741" y="2222322"/>
    <xdr:ext cx="170952" cy="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5930266" y="1920240"/>
    <xdr:ext cx="685121" cy="36950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30266" y="1920240"/>
          <a:ext cx="685121" cy="369508"/>
        </a:xfrm>
        <a:prstGeom prst="rect">
          <a:avLst/>
        </a:prstGeom>
      </xdr:spPr>
    </xdr:pic>
    <xdr:clientData/>
  </xdr:absoluteAnchor>
  <xdr:absoluteAnchor>
    <xdr:pos x="7023641" y="2255017"/>
    <xdr:ext cx="657506" cy="4641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023641" y="2255017"/>
          <a:ext cx="657506" cy="4641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workbookViewId="0">
      <selection activeCell="C11" sqref="B11:M14"/>
    </sheetView>
  </sheetViews>
  <sheetFormatPr defaultColWidth="9.140625" defaultRowHeight="15" x14ac:dyDescent="0.25"/>
  <cols>
    <col min="1" max="1" width="3.7109375" customWidth="1"/>
    <col min="2" max="2" width="9.28515625" customWidth="1"/>
    <col min="3" max="3" width="6.5703125" customWidth="1"/>
    <col min="4" max="4" width="7.42578125" customWidth="1"/>
    <col min="5" max="5" width="11.140625" customWidth="1"/>
    <col min="6" max="6" width="10.5703125" customWidth="1"/>
    <col min="7" max="7" width="10.28515625" customWidth="1"/>
    <col min="8" max="8" width="11.28515625" customWidth="1"/>
    <col min="9" max="9" width="12.28515625" customWidth="1"/>
    <col min="10" max="10" width="14.140625" customWidth="1"/>
    <col min="11" max="11" width="16.140625" style="1" customWidth="1"/>
    <col min="12" max="12" width="11" style="1" customWidth="1"/>
    <col min="13" max="13" width="14.28515625" style="1" customWidth="1"/>
    <col min="14" max="14" width="13" customWidth="1"/>
    <col min="15" max="15" width="14.42578125" customWidth="1"/>
  </cols>
  <sheetData>
    <row r="1" spans="1:15" ht="1.5" customHeight="1" x14ac:dyDescent="0.25">
      <c r="L1" s="36"/>
      <c r="M1" s="36"/>
    </row>
    <row r="2" spans="1:15" ht="31.5" customHeight="1" x14ac:dyDescent="0.3">
      <c r="A2" s="5"/>
      <c r="B2" s="5"/>
      <c r="C2" s="5"/>
      <c r="D2" s="6"/>
      <c r="E2" s="7"/>
      <c r="F2" s="7"/>
      <c r="G2" s="7"/>
      <c r="H2" s="8" t="s">
        <v>0</v>
      </c>
      <c r="I2" s="8"/>
      <c r="J2" s="7"/>
      <c r="K2" s="9"/>
      <c r="L2" s="10"/>
      <c r="M2" s="11"/>
    </row>
    <row r="3" spans="1:15" s="2" customFormat="1" ht="15" customHeight="1" x14ac:dyDescent="0.3">
      <c r="A3" s="41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5" ht="51.75" customHeight="1" x14ac:dyDescent="0.25">
      <c r="A4" s="44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9"/>
      <c r="G4" s="40"/>
      <c r="H4" s="31" t="s">
        <v>7</v>
      </c>
      <c r="I4" s="39"/>
      <c r="J4" s="39"/>
      <c r="K4" s="40"/>
      <c r="L4" s="37" t="s">
        <v>8</v>
      </c>
      <c r="M4" s="38"/>
    </row>
    <row r="5" spans="1:15" ht="75.599999999999994" customHeight="1" x14ac:dyDescent="0.25">
      <c r="A5" s="45"/>
      <c r="B5" s="45"/>
      <c r="C5" s="45"/>
      <c r="D5" s="45"/>
      <c r="E5" s="31" t="s">
        <v>9</v>
      </c>
      <c r="F5" s="31" t="s">
        <v>10</v>
      </c>
      <c r="G5" s="31" t="s">
        <v>11</v>
      </c>
      <c r="H5" s="31" t="s">
        <v>12</v>
      </c>
      <c r="I5" s="31" t="s">
        <v>13</v>
      </c>
      <c r="J5" s="33"/>
      <c r="K5" s="12" t="s">
        <v>19</v>
      </c>
      <c r="L5" s="31" t="s">
        <v>12</v>
      </c>
      <c r="M5" s="12" t="s">
        <v>14</v>
      </c>
    </row>
    <row r="6" spans="1:15" ht="47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4"/>
      <c r="K6" s="13"/>
      <c r="L6" s="32"/>
      <c r="M6" s="12" t="s">
        <v>15</v>
      </c>
    </row>
    <row r="7" spans="1:15" s="3" customFormat="1" ht="54" customHeight="1" x14ac:dyDescent="0.25">
      <c r="A7" s="27">
        <v>1</v>
      </c>
      <c r="B7" s="29" t="s">
        <v>16</v>
      </c>
      <c r="C7" s="14" t="s">
        <v>17</v>
      </c>
      <c r="D7" s="15">
        <v>1</v>
      </c>
      <c r="E7" s="16">
        <v>16000</v>
      </c>
      <c r="F7" s="17">
        <v>16500</v>
      </c>
      <c r="G7" s="17">
        <v>16800</v>
      </c>
      <c r="H7" s="18">
        <f>MIN(E7:F7:G7)</f>
        <v>16000</v>
      </c>
      <c r="I7" s="18">
        <f>POWER(E7-H7, 2)+POWER(F7-H7, 2)+POWER(G7-H7, 2)</f>
        <v>890000</v>
      </c>
      <c r="J7" s="19">
        <f>SQRT(I7/2)</f>
        <v>667.08320320631674</v>
      </c>
      <c r="K7" s="19">
        <f>J7/H7*100</f>
        <v>4.1692700200394794</v>
      </c>
      <c r="L7" s="18">
        <f>H7</f>
        <v>16000</v>
      </c>
      <c r="M7" s="17">
        <f>D7*H7</f>
        <v>16000</v>
      </c>
    </row>
    <row r="8" spans="1:15" ht="16.5" customHeight="1" x14ac:dyDescent="0.25">
      <c r="A8" s="27"/>
      <c r="B8" s="20"/>
      <c r="C8" s="14"/>
      <c r="D8" s="15">
        <f>SUM(D7)</f>
        <v>1</v>
      </c>
      <c r="E8" s="21"/>
      <c r="F8" s="18"/>
      <c r="G8" s="18"/>
      <c r="H8" s="18"/>
      <c r="I8" s="18"/>
      <c r="J8" s="19"/>
      <c r="K8" s="19"/>
      <c r="L8" s="18"/>
      <c r="M8" s="17">
        <f>SUM(M7)</f>
        <v>16000</v>
      </c>
    </row>
    <row r="9" spans="1:15" ht="5.25" customHeight="1" x14ac:dyDescent="0.25">
      <c r="A9" s="22"/>
      <c r="B9" s="22"/>
      <c r="C9" s="22"/>
      <c r="D9" s="22"/>
      <c r="E9" s="22"/>
      <c r="F9" s="22"/>
      <c r="G9" s="22"/>
      <c r="H9" s="5"/>
      <c r="I9" s="22"/>
      <c r="J9" s="22"/>
      <c r="K9" s="23"/>
      <c r="L9" s="23"/>
      <c r="M9" s="23"/>
      <c r="N9" s="1"/>
      <c r="O9" s="4"/>
    </row>
    <row r="10" spans="1:15" ht="18.75" customHeight="1" x14ac:dyDescent="0.25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5" ht="32.25" customHeight="1" x14ac:dyDescent="0.3">
      <c r="A11" s="28"/>
      <c r="B11" s="24"/>
      <c r="C11" s="24"/>
      <c r="D11" s="24"/>
      <c r="E11" s="24"/>
      <c r="F11" s="24"/>
      <c r="G11" s="24"/>
      <c r="H11" s="25"/>
      <c r="I11" s="24"/>
      <c r="J11" s="24"/>
      <c r="K11" s="26"/>
      <c r="L11" s="26"/>
      <c r="M11" s="26"/>
    </row>
    <row r="12" spans="1:15" ht="15" customHeight="1" x14ac:dyDescent="0.3">
      <c r="A12" s="28"/>
      <c r="B12" s="24"/>
      <c r="C12" s="24"/>
      <c r="D12" s="24"/>
      <c r="E12" s="24"/>
      <c r="F12" s="24"/>
      <c r="G12" s="24"/>
      <c r="H12" s="25"/>
      <c r="I12" s="24"/>
      <c r="J12" s="24"/>
      <c r="K12" s="26"/>
      <c r="L12" s="26"/>
      <c r="M12" s="26"/>
    </row>
    <row r="13" spans="1:15" ht="26.25" customHeight="1" x14ac:dyDescent="0.3">
      <c r="A13" s="28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5" ht="17.25" x14ac:dyDescent="0.3">
      <c r="A14" s="28"/>
      <c r="B14" s="24"/>
      <c r="C14" s="24"/>
      <c r="D14" s="24"/>
      <c r="E14" s="24"/>
      <c r="F14" s="24"/>
      <c r="G14" s="24"/>
      <c r="H14" s="25"/>
      <c r="I14" s="24"/>
      <c r="J14" s="24"/>
      <c r="K14" s="26"/>
      <c r="L14" s="26"/>
      <c r="M14" s="26"/>
    </row>
    <row r="15" spans="1:15" x14ac:dyDescent="0.25">
      <c r="A15" s="22"/>
      <c r="B15" s="22"/>
      <c r="C15" s="22"/>
      <c r="D15" s="22"/>
      <c r="E15" s="22"/>
      <c r="F15" s="22"/>
      <c r="G15" s="22"/>
      <c r="H15" s="5"/>
      <c r="I15" s="22"/>
      <c r="J15" s="22"/>
      <c r="K15" s="23"/>
      <c r="L15" s="23"/>
      <c r="M15" s="23"/>
    </row>
  </sheetData>
  <mergeCells count="18">
    <mergeCell ref="L1:M1"/>
    <mergeCell ref="L4:M4"/>
    <mergeCell ref="H4:K4"/>
    <mergeCell ref="A3:M3"/>
    <mergeCell ref="E4:G4"/>
    <mergeCell ref="A4:A6"/>
    <mergeCell ref="D4:D6"/>
    <mergeCell ref="C4:C6"/>
    <mergeCell ref="B4:B6"/>
    <mergeCell ref="H5:H6"/>
    <mergeCell ref="I5:I6"/>
    <mergeCell ref="F5:F6"/>
    <mergeCell ref="E5:E6"/>
    <mergeCell ref="B13:M13"/>
    <mergeCell ref="G5:G6"/>
    <mergeCell ref="L5:L6"/>
    <mergeCell ref="J5:J6"/>
    <mergeCell ref="A10:M10"/>
  </mergeCells>
  <pageMargins left="0.19685038924217199" right="0.19685038924217199" top="0.35433068871498102" bottom="0.19685038924217199" header="0.31496062874794001" footer="0.314960628747940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2026-07-28T08:39:17Z</cp:lastPrinted>
  <dcterms:modified xsi:type="dcterms:W3CDTF">2026-08-25T13:04:31Z</dcterms:modified>
</cp:coreProperties>
</file>