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Нижегородский филиал\Зеркала\Заявка на кмиссию по обоснованности\"/>
    </mc:Choice>
  </mc:AlternateContent>
  <xr:revisionPtr revIDLastSave="0" documentId="13_ncr:1_{3579B9D5-29EC-4536-8C79-24D83B8103C3}" xr6:coauthVersionLast="47" xr6:coauthVersionMax="47" xr10:uidLastSave="{00000000-0000-0000-0000-000000000000}"/>
  <bookViews>
    <workbookView xWindow="435" yWindow="0" windowWidth="25770" windowHeight="20835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4" i="5" l="1"/>
  <c r="M13" i="5"/>
  <c r="J14" i="5"/>
  <c r="K14" i="5" s="1"/>
  <c r="J13" i="5"/>
  <c r="K13" i="5" s="1"/>
  <c r="M15" i="5" l="1"/>
</calcChain>
</file>

<file path=xl/sharedStrings.xml><?xml version="1.0" encoding="utf-8"?>
<sst xmlns="http://schemas.openxmlformats.org/spreadsheetml/2006/main" count="32" uniqueCount="31">
  <si>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</si>
  <si>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</si>
  <si>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</si>
  <si>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</si>
  <si>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</si>
  <si>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</si>
  <si>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</si>
  <si>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</si>
  <si>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</si>
  <si>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Штука</t>
  </si>
  <si>
    <t>ОКПД2</t>
  </si>
  <si>
    <t>Минимальная цена (с учетом всех налогов и сборов)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</si>
  <si>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</si>
  <si>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</si>
  <si>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</si>
  <si>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</si>
  <si>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</si>
  <si>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Поставка зеркал для нужд Нижегородского филиала ФГБОУ ДПО ИРПО</t>
  </si>
  <si>
    <t>В течение 20 (двадцати) рабочих дней с даты заключения Контракта</t>
  </si>
  <si>
    <t>Зеркало Тип 1</t>
  </si>
  <si>
    <t>Зеркало Тип 2</t>
  </si>
  <si>
    <t xml:space="preserve">Штука </t>
  </si>
  <si>
    <t>23.12.13.113</t>
  </si>
  <si>
    <t>Обоснование начальной (максимальной) цены контракта подготовил: главный специалист отдела планирования и осуществления закупок Дирекции по закупкам и хозяйственному обеспечению</t>
  </si>
  <si>
    <t>Дата подготовки обоснования начальной (максимальной) цены контракта:
 "13" августа 2026 года</t>
  </si>
  <si>
    <t>КП рег.№01-05/01-1463/2026 от 12.08.2026</t>
  </si>
  <si>
    <t>КП рег.№01-05/01-1469/2026 от 12.08.2026</t>
  </si>
  <si>
    <t>КП рег.№01-05/01-1470/2026 от 12.08.2026</t>
  </si>
  <si>
    <t>КП рег.№01-05/01-1472/2026 от 12.08.2026</t>
  </si>
  <si>
    <t>Афонченкова П.А.
+7-499-009-05-51</t>
  </si>
  <si>
    <t>110 019 (Сто десять тысяч девятнадцать) рублей 08 копеек,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</si>
</sst>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 wrapText="1"/>
    </xf>
    <xf numFmtId="10" fontId="4" fillId="3" borderId="2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M21"/>
  <sheetViews>
    <sheetView tabSelected="1" topLeftCell="A4" zoomScale="90" zoomScaleNormal="90" workbookViewId="0">
      <selection activeCell="K20" sqref="K20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8" width="19" style="1" customWidth="1"/>
    <col min="9" max="9" width="18.85546875" style="3" customWidth="1"/>
    <col min="10" max="10" width="15.5703125" style="1" customWidth="1"/>
    <col min="11" max="11" width="22.28515625" style="1" customWidth="1"/>
    <col min="12" max="12" width="18.42578125" style="1" customWidth="1"/>
    <col min="13" max="13" width="26.140625" style="1" customWidth="1"/>
    <col min="14" max="16384" width="12.5703125" style="1"/>
  </cols>
  <sheetData>
    <row r="1" spans="1:13" ht="23.45" customHeight="1" x14ac:dyDescent="0.2">
      <c r="A1" s="4"/>
      <c r="B1" s="4"/>
      <c r="C1" s="4"/>
      <c r="D1" s="4"/>
      <c r="E1" s="4"/>
      <c r="F1" s="5"/>
      <c r="G1" s="4"/>
      <c r="H1" s="43"/>
      <c r="I1" s="6"/>
      <c r="J1" s="4"/>
      <c r="K1" s="4"/>
      <c r="L1" s="45"/>
      <c r="M1" s="45"/>
    </row>
    <row r="2" spans="1:13" ht="23.25" customHeight="1" x14ac:dyDescent="0.2">
      <c r="A2" s="4"/>
      <c r="B2" s="46" t="s">
        <v>12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39" customHeight="1" x14ac:dyDescent="0.2">
      <c r="A3" s="48" t="s">
        <v>13</v>
      </c>
      <c r="B3" s="49"/>
      <c r="C3" s="49"/>
      <c r="D3" s="50"/>
      <c r="E3" s="51" t="s">
        <v>17</v>
      </c>
      <c r="F3" s="52"/>
      <c r="G3" s="52"/>
      <c r="H3" s="52"/>
      <c r="I3" s="52"/>
      <c r="J3" s="52"/>
      <c r="K3" s="52"/>
      <c r="L3" s="52"/>
      <c r="M3" s="53"/>
    </row>
    <row r="4" spans="1:13" ht="19.5" customHeight="1" x14ac:dyDescent="0.2">
      <c r="A4" s="48" t="s">
        <v>14</v>
      </c>
      <c r="B4" s="49"/>
      <c r="C4" s="49"/>
      <c r="D4" s="50"/>
      <c r="E4" s="48" t="s">
        <v>0</v>
      </c>
      <c r="F4" s="49"/>
      <c r="G4" s="49"/>
      <c r="H4" s="49"/>
      <c r="I4" s="49"/>
      <c r="J4" s="49"/>
      <c r="K4" s="49"/>
      <c r="L4" s="49"/>
      <c r="M4" s="50"/>
    </row>
    <row r="5" spans="1:13" ht="18" customHeight="1" x14ac:dyDescent="0.2">
      <c r="A5" s="48" t="s">
        <v>1</v>
      </c>
      <c r="B5" s="49"/>
      <c r="C5" s="49"/>
      <c r="D5" s="50"/>
      <c r="E5" s="54" t="s">
        <v>18</v>
      </c>
      <c r="F5" s="49"/>
      <c r="G5" s="49"/>
      <c r="H5" s="49"/>
      <c r="I5" s="49"/>
      <c r="J5" s="49"/>
      <c r="K5" s="49"/>
      <c r="L5" s="49"/>
      <c r="M5" s="50"/>
    </row>
    <row r="6" spans="1:13" ht="34.5" customHeight="1" x14ac:dyDescent="0.2">
      <c r="A6" s="48" t="s">
        <v>15</v>
      </c>
      <c r="B6" s="49"/>
      <c r="C6" s="49"/>
      <c r="D6" s="50"/>
      <c r="E6" s="55" t="s">
        <v>30</v>
      </c>
      <c r="F6" s="56"/>
      <c r="G6" s="56"/>
      <c r="H6" s="56"/>
      <c r="I6" s="56"/>
      <c r="J6" s="56"/>
      <c r="K6" s="56"/>
      <c r="L6" s="56"/>
      <c r="M6" s="57"/>
    </row>
    <row r="7" spans="1:13" ht="15.75" x14ac:dyDescent="0.2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13" ht="15.75" customHeight="1" x14ac:dyDescent="0.2">
      <c r="A8" s="58" t="s">
        <v>2</v>
      </c>
      <c r="B8" s="58" t="s">
        <v>3</v>
      </c>
      <c r="C8" s="58" t="s">
        <v>10</v>
      </c>
      <c r="D8" s="58" t="s">
        <v>4</v>
      </c>
      <c r="E8" s="58" t="s">
        <v>5</v>
      </c>
      <c r="F8" s="66" t="s">
        <v>6</v>
      </c>
      <c r="G8" s="67"/>
      <c r="H8" s="67"/>
      <c r="I8" s="68"/>
      <c r="J8" s="58" t="s">
        <v>7</v>
      </c>
      <c r="K8" s="58" t="s">
        <v>8</v>
      </c>
      <c r="L8" s="58" t="s">
        <v>11</v>
      </c>
      <c r="M8" s="58" t="s">
        <v>16</v>
      </c>
    </row>
    <row r="9" spans="1:13" ht="15.75" customHeight="1" x14ac:dyDescent="0.2">
      <c r="A9" s="59"/>
      <c r="B9" s="59"/>
      <c r="C9" s="59"/>
      <c r="D9" s="59"/>
      <c r="E9" s="59"/>
      <c r="F9" s="69"/>
      <c r="G9" s="47"/>
      <c r="H9" s="47"/>
      <c r="I9" s="70"/>
      <c r="J9" s="59"/>
      <c r="K9" s="59"/>
      <c r="L9" s="59"/>
      <c r="M9" s="59"/>
    </row>
    <row r="10" spans="1:13" ht="15.75" customHeight="1" x14ac:dyDescent="0.2">
      <c r="A10" s="59"/>
      <c r="B10" s="59"/>
      <c r="C10" s="59"/>
      <c r="D10" s="59"/>
      <c r="E10" s="59"/>
      <c r="F10" s="71"/>
      <c r="G10" s="64"/>
      <c r="H10" s="64"/>
      <c r="I10" s="65"/>
      <c r="J10" s="59"/>
      <c r="K10" s="59"/>
      <c r="L10" s="59"/>
      <c r="M10" s="59"/>
    </row>
    <row r="11" spans="1:13" ht="93" customHeight="1" x14ac:dyDescent="0.2">
      <c r="A11" s="60"/>
      <c r="B11" s="59"/>
      <c r="C11" s="60"/>
      <c r="D11" s="60"/>
      <c r="E11" s="60"/>
      <c r="F11" s="7" t="s">
        <v>25</v>
      </c>
      <c r="G11" s="7" t="s">
        <v>26</v>
      </c>
      <c r="H11" s="7" t="s">
        <v>27</v>
      </c>
      <c r="I11" s="7" t="s">
        <v>28</v>
      </c>
      <c r="J11" s="60"/>
      <c r="K11" s="60"/>
      <c r="L11" s="60"/>
      <c r="M11" s="60"/>
    </row>
    <row r="12" spans="1:13" ht="15.75" x14ac:dyDescent="0.2">
      <c r="A12" s="8">
        <v>1</v>
      </c>
      <c r="B12" s="9">
        <v>2</v>
      </c>
      <c r="C12" s="10">
        <v>3</v>
      </c>
      <c r="D12" s="11">
        <v>4</v>
      </c>
      <c r="E12" s="11">
        <v>5</v>
      </c>
      <c r="F12" s="12">
        <v>6</v>
      </c>
      <c r="G12" s="11">
        <v>7</v>
      </c>
      <c r="H12" s="44">
        <v>8</v>
      </c>
      <c r="I12" s="13">
        <v>8</v>
      </c>
      <c r="J12" s="11">
        <v>9</v>
      </c>
      <c r="K12" s="14">
        <v>10</v>
      </c>
      <c r="L12" s="14">
        <v>11</v>
      </c>
      <c r="M12" s="14">
        <v>12</v>
      </c>
    </row>
    <row r="13" spans="1:13" ht="24" customHeight="1" x14ac:dyDescent="0.2">
      <c r="A13" s="34">
        <v>1</v>
      </c>
      <c r="B13" s="15" t="s">
        <v>19</v>
      </c>
      <c r="C13" s="16" t="s">
        <v>22</v>
      </c>
      <c r="D13" s="17" t="s">
        <v>21</v>
      </c>
      <c r="E13" s="18">
        <v>6</v>
      </c>
      <c r="F13" s="19">
        <v>3100</v>
      </c>
      <c r="G13" s="20">
        <v>5874.86</v>
      </c>
      <c r="H13" s="20">
        <v>5757.36</v>
      </c>
      <c r="I13" s="20">
        <v>5639.87</v>
      </c>
      <c r="J13" s="21">
        <f>STDEV(F13:I13)/AVERAGE(F13:I13)</f>
        <v>0.26156187531494329</v>
      </c>
      <c r="K13" s="22" t="str">
        <f t="shared" ref="K13:K14" si="0">IF(J13&lt;0.33,"ОДНОРОДНЫЕ","НЕОДНОРОДНЫЕ")</f>
        <v>ОДНОРОДНЫЕ</v>
      </c>
      <c r="L13" s="7">
        <v>5093.0200000000004</v>
      </c>
      <c r="M13" s="23">
        <f>E13*L13</f>
        <v>30558.120000000003</v>
      </c>
    </row>
    <row r="14" spans="1:13" ht="23.25" customHeight="1" x14ac:dyDescent="0.2">
      <c r="A14" s="34">
        <v>2</v>
      </c>
      <c r="B14" s="15" t="s">
        <v>20</v>
      </c>
      <c r="C14" s="16" t="s">
        <v>22</v>
      </c>
      <c r="D14" s="17" t="s">
        <v>9</v>
      </c>
      <c r="E14" s="9">
        <v>8</v>
      </c>
      <c r="F14" s="35">
        <v>6700</v>
      </c>
      <c r="G14" s="24">
        <v>11234.86</v>
      </c>
      <c r="H14" s="24">
        <v>11010.16</v>
      </c>
      <c r="I14" s="24">
        <v>10785.47</v>
      </c>
      <c r="J14" s="21">
        <f t="shared" ref="J14" si="1">STDEV(F14:I14)/AVERAGE(F14:I14)</f>
        <v>0.21775484615709648</v>
      </c>
      <c r="K14" s="25" t="str">
        <f t="shared" si="0"/>
        <v>ОДНОРОДНЫЕ</v>
      </c>
      <c r="L14" s="7">
        <v>9932.6200000000008</v>
      </c>
      <c r="M14" s="23">
        <f>E14*L14</f>
        <v>79460.960000000006</v>
      </c>
    </row>
    <row r="15" spans="1:13" ht="20.25" customHeight="1" x14ac:dyDescent="0.2">
      <c r="A15" s="9"/>
      <c r="B15" s="15"/>
      <c r="C15" s="39"/>
      <c r="D15" s="40"/>
      <c r="E15" s="40"/>
      <c r="F15" s="41"/>
      <c r="G15" s="42"/>
      <c r="H15" s="42"/>
      <c r="I15" s="42"/>
      <c r="J15" s="42"/>
      <c r="K15" s="42"/>
      <c r="L15" s="38"/>
      <c r="M15" s="26">
        <f>SUM(M13:M14)</f>
        <v>110019.08000000002</v>
      </c>
    </row>
    <row r="16" spans="1:13" ht="27" customHeight="1" x14ac:dyDescent="0.2">
      <c r="A16" s="4"/>
      <c r="B16" s="4"/>
      <c r="C16" s="4"/>
      <c r="D16" s="4"/>
      <c r="E16" s="4"/>
      <c r="F16" s="5"/>
      <c r="G16" s="4"/>
      <c r="H16" s="43"/>
      <c r="I16" s="6"/>
      <c r="J16" s="4"/>
      <c r="K16" s="4"/>
      <c r="L16" s="4"/>
      <c r="M16" s="4"/>
    </row>
    <row r="17" spans="1:13" ht="57.6" customHeight="1" x14ac:dyDescent="0.2">
      <c r="A17" s="27"/>
      <c r="B17" s="36" t="s">
        <v>24</v>
      </c>
      <c r="C17" s="4"/>
      <c r="D17" s="61" t="s">
        <v>23</v>
      </c>
      <c r="E17" s="62"/>
      <c r="F17" s="62"/>
      <c r="G17" s="62"/>
      <c r="H17" s="62"/>
      <c r="I17" s="62"/>
      <c r="J17" s="62"/>
      <c r="K17" s="63"/>
      <c r="L17" s="61" t="s">
        <v>29</v>
      </c>
      <c r="M17" s="63"/>
    </row>
    <row r="18" spans="1:13" ht="10.5" customHeight="1" x14ac:dyDescent="0.2">
      <c r="A18" s="27"/>
      <c r="B18" s="28"/>
      <c r="C18" s="37"/>
      <c r="D18" s="28"/>
      <c r="E18" s="28"/>
      <c r="F18" s="30"/>
      <c r="G18" s="28"/>
      <c r="H18" s="28"/>
      <c r="I18" s="31"/>
      <c r="J18" s="28"/>
      <c r="K18" s="28"/>
      <c r="L18" s="28"/>
      <c r="M18" s="28"/>
    </row>
    <row r="19" spans="1:13" ht="21" hidden="1" customHeight="1" x14ac:dyDescent="0.2">
      <c r="A19" s="27"/>
      <c r="B19" s="28"/>
      <c r="C19" s="28"/>
      <c r="D19" s="28"/>
      <c r="E19" s="28"/>
      <c r="F19" s="30"/>
      <c r="G19" s="28"/>
      <c r="H19" s="28"/>
      <c r="I19" s="31"/>
      <c r="J19" s="28"/>
      <c r="K19" s="28"/>
      <c r="L19" s="28"/>
      <c r="M19" s="28"/>
    </row>
    <row r="20" spans="1:13" ht="72.599999999999994" customHeight="1" x14ac:dyDescent="0.2">
      <c r="C20" s="28"/>
      <c r="D20" s="4"/>
      <c r="E20" s="29"/>
      <c r="F20" s="32"/>
      <c r="G20" s="29"/>
      <c r="H20" s="29"/>
      <c r="I20" s="33"/>
      <c r="J20" s="29"/>
      <c r="K20" s="29"/>
      <c r="L20" s="28"/>
      <c r="M20" s="28"/>
    </row>
    <row r="21" spans="1:13" ht="15.75" x14ac:dyDescent="0.2">
      <c r="C21" s="4"/>
    </row>
  </sheetData>
  <mergeCells count="23">
    <mergeCell ref="D17:K17"/>
    <mergeCell ref="L17:M17"/>
    <mergeCell ref="A7:M7"/>
    <mergeCell ref="A8:A11"/>
    <mergeCell ref="B8:B11"/>
    <mergeCell ref="C8:C11"/>
    <mergeCell ref="D8:D11"/>
    <mergeCell ref="E8:E11"/>
    <mergeCell ref="F8:I10"/>
    <mergeCell ref="J8:J11"/>
    <mergeCell ref="K8:K11"/>
    <mergeCell ref="L8:L11"/>
    <mergeCell ref="A5:D5"/>
    <mergeCell ref="E5:M5"/>
    <mergeCell ref="A6:D6"/>
    <mergeCell ref="E6:M6"/>
    <mergeCell ref="M8:M11"/>
    <mergeCell ref="L1:M1"/>
    <mergeCell ref="B2:M2"/>
    <mergeCell ref="A3:D3"/>
    <mergeCell ref="E3:M3"/>
    <mergeCell ref="A4:D4"/>
    <mergeCell ref="E4:M4"/>
  </mergeCells>
  <phoneticPr fontId="1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Уваров Вячеслав Андреевич</cp:lastModifiedBy>
  <cp:lastPrinted>2026-08-13T11:15:00Z</cp:lastPrinted>
  <dcterms:created xsi:type="dcterms:W3CDTF">2022-08-25T07:02:48Z</dcterms:created>
  <dcterms:modified xsi:type="dcterms:W3CDTF">2026-08-14T15:55:17Z</dcterms:modified>
</cp:coreProperties>
</file>