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19440" windowHeight="12105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L23" i="2" l="1"/>
  <c r="K23" i="2"/>
  <c r="J23" i="2"/>
  <c r="L9" i="2"/>
  <c r="K9" i="2"/>
  <c r="J9" i="2"/>
  <c r="L10" i="2" l="1"/>
  <c r="M23" i="2" l="1"/>
  <c r="J10" i="2" l="1"/>
  <c r="J11" i="2"/>
  <c r="J12" i="2"/>
  <c r="J13" i="2"/>
  <c r="J14" i="2"/>
  <c r="J15" i="2"/>
  <c r="J16" i="2"/>
  <c r="J17" i="2"/>
  <c r="J18" i="2"/>
  <c r="J19" i="2"/>
  <c r="J20" i="2"/>
  <c r="J21" i="2"/>
  <c r="J22" i="2"/>
  <c r="M10" i="2" l="1"/>
  <c r="M11" i="2"/>
  <c r="M12" i="2"/>
  <c r="M13" i="2"/>
  <c r="M14" i="2"/>
  <c r="M15" i="2"/>
  <c r="M16" i="2"/>
  <c r="M17" i="2"/>
  <c r="M18" i="2"/>
  <c r="M19" i="2"/>
  <c r="M20" i="2"/>
  <c r="M21" i="2"/>
  <c r="M22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</calcChain>
</file>

<file path=xl/sharedStrings.xml><?xml version="1.0" encoding="utf-8"?>
<sst xmlns="http://schemas.openxmlformats.org/spreadsheetml/2006/main" count="53" uniqueCount="37">
  <si>
    <t>Тумба ТМ-1</t>
  </si>
  <si>
    <t>Шкаф СТ-1.2</t>
  </si>
  <si>
    <t>Шкаф СТ-1.3</t>
  </si>
  <si>
    <t>Шкаф Практик М-18</t>
  </si>
  <si>
    <t>Шкаф Практик SL-185/2</t>
  </si>
  <si>
    <t>Кресло оператора</t>
  </si>
  <si>
    <t>Сейф VALBERG ASM 30</t>
  </si>
  <si>
    <t>Сейф VALBERG ASM 30 EL</t>
  </si>
  <si>
    <t>Сейф VALBERG Гарант 67 T EL</t>
  </si>
  <si>
    <t>Шкаф Практик SL-125/2 Т</t>
  </si>
  <si>
    <t>Кол-во</t>
  </si>
  <si>
    <t>Цена за ед., руб.</t>
  </si>
  <si>
    <t>Сумма, руб.</t>
  </si>
  <si>
    <t>Наименование</t>
  </si>
  <si>
    <t>N п/п</t>
  </si>
  <si>
    <t>ИТОГО, руб.:</t>
  </si>
  <si>
    <t xml:space="preserve">Единица </t>
  </si>
  <si>
    <r>
      <t>Коммерческое предложение № ____от ______ООО « _____»   вх. №____</t>
    </r>
    <r>
      <rPr>
        <sz val="10"/>
        <color theme="1"/>
        <rFont val="Times New Roman"/>
        <family val="1"/>
        <charset val="204"/>
      </rPr>
      <t>от ____</t>
    </r>
  </si>
  <si>
    <t>шт</t>
  </si>
  <si>
    <t>Коммерческое предложение № ____от ______ООО « _____»   вх. №____от ____</t>
  </si>
  <si>
    <t xml:space="preserve">                              Приложение № 1.</t>
  </si>
  <si>
    <t>Метод определения НМЦК на основании п.3.2 параграфа III Методических рекомендаций выбран метод сопоставимых рыночных цен (анализ рынка):</t>
  </si>
  <si>
    <t>Информация о валюте, используемой для формирования цены контракта и расчетов с поставщиком (подрядчиком, исполнителем): Российский рубль</t>
  </si>
  <si>
    <t>Порядок применения официального курса иностранной валюты к рублю РФ, установленного Центральным банком РФ и используемого при оплате контракта: не установлен.</t>
  </si>
  <si>
    <t>* Расчет цены контракта рассчитан исходя из предоставления коммерческих предложений</t>
  </si>
  <si>
    <t xml:space="preserve"> ОКПД 2- 33.12.18.000</t>
  </si>
  <si>
    <t>(произведен в соответствии с Методическими рекомендациями по применению методов определения начальной (максимальной) цены Контракта, ценыКонтракта, заключаемого с единственным поставщиком(подрядчиком, исполнителем), утвержденным приказом Минэкономразвития России              от 02.10.2013 г. № 567)</t>
  </si>
  <si>
    <t>Расчет начальной (максимальной) цены Контракта на оказание услуг по техническому обслуживанию сплит-систем филиала ФГБУ ИАЦ Судебного департамента в Ульяновской области</t>
  </si>
  <si>
    <t>При установлении цены Контракта на оказание услуг по техническому обслуживанию сплит-систем филиала ФГБУ ИАЦ Судебного департамента в Ульяновской области  источниками информации являются коммерческие предложения.</t>
  </si>
  <si>
    <t>Коммерческое предложение   вх. № ф73-15/67 от 02.06.2026</t>
  </si>
  <si>
    <r>
      <t xml:space="preserve">Начальная (максимальная) цена контракта составляет: </t>
    </r>
    <r>
      <rPr>
        <b/>
        <sz val="10"/>
        <color theme="1"/>
        <rFont val="Times New Roman"/>
        <family val="1"/>
        <charset val="204"/>
      </rPr>
      <t>32 000 (тридцать две тысячи) рублей 00 копейки</t>
    </r>
  </si>
  <si>
    <t>Заместитель начальника административно-хозяйственного отдела</t>
  </si>
  <si>
    <t>_______________________/Ю.В. Белова/</t>
  </si>
  <si>
    <t>Исполнитель</t>
  </si>
  <si>
    <t xml:space="preserve">Техническое обслуживание сплит-систем </t>
  </si>
  <si>
    <t>Коммерческое предложение   вх. № ф73-15/68 от 02.06.2026</t>
  </si>
  <si>
    <t>Коммерческое предложение   вх. № ф73-15/69 от 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</si>
</sst>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imes New Roman"/>
      <family val="2"/>
      <charset val="204"/>
    </font>
    <font>
      <u/>
      <sz val="11"/>
      <color theme="10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26262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61">
    <xf numFmtId="0" fontId="0" fillId="0" borderId="0" xfId="0"/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0" fillId="0" borderId="0" xfId="0" applyAlignment="1">
      <alignment textRotation="90" wrapText="1"/>
    </xf>
    <xf numFmtId="2" fontId="4" fillId="0" borderId="8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2" fontId="4" fillId="0" borderId="1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1" xfId="1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/>
    <xf numFmtId="0" fontId="5" fillId="0" borderId="6" xfId="0" applyFont="1" applyFill="1" applyBorder="1" applyAlignment="1">
      <alignment horizontal="center"/>
    </xf>
    <xf numFmtId="2" fontId="4" fillId="0" borderId="1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textRotation="90" wrapText="1"/>
    </xf>
    <xf numFmtId="2" fontId="2" fillId="2" borderId="0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 vertical="center" textRotation="89"/>
    </xf>
    <xf numFmtId="0" fontId="0" fillId="0" borderId="16" xfId="0" applyBorder="1" applyAlignment="1">
      <alignment horizontal="center" vertical="center" textRotation="89"/>
    </xf>
    <xf numFmtId="0" fontId="0" fillId="0" borderId="12" xfId="0" applyBorder="1" applyAlignment="1">
      <alignment horizontal="center" vertical="center" textRotation="89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 textRotation="89"/>
    </xf>
    <xf numFmtId="0" fontId="0" fillId="0" borderId="5" xfId="0" applyBorder="1" applyAlignment="1">
      <alignment horizontal="center" vertical="center" textRotation="89"/>
    </xf>
    <xf numFmtId="0" fontId="0" fillId="0" borderId="4" xfId="0" applyBorder="1" applyAlignment="1">
      <alignment horizontal="center" vertical="center" textRotation="89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right"/>
    </xf>
    <xf numFmtId="0" fontId="3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22" xfId="0" applyFont="1" applyFill="1" applyBorder="1" applyAlignment="1">
      <alignment horizontal="right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tabSelected="1" workbookViewId="0">
      <selection activeCell="AC7" sqref="AC7"/>
    </sheetView>
  </sheetViews>
  <sheetFormatPr defaultRowHeight="15" x14ac:dyDescent="0.25"/>
  <cols>
    <col min="1" max="1" width="1.42578125" customWidth="1"/>
    <col min="2" max="2" width="4.7109375" customWidth="1"/>
    <col min="3" max="3" width="80" customWidth="1"/>
    <col min="4" max="4" width="5.42578125" customWidth="1"/>
    <col min="5" max="5" width="6.42578125" customWidth="1"/>
    <col min="6" max="6" width="9.28515625" customWidth="1"/>
    <col min="7" max="7" width="7.7109375" customWidth="1"/>
    <col min="8" max="8" width="8.42578125" customWidth="1"/>
    <col min="9" max="9" width="0.42578125" hidden="1" customWidth="1"/>
    <col min="10" max="10" width="11.5703125" customWidth="1"/>
    <col min="11" max="12" width="11.42578125" customWidth="1"/>
    <col min="13" max="13" width="0.140625" customWidth="1"/>
    <col min="14" max="26" width="9.140625" hidden="1" customWidth="1"/>
  </cols>
  <sheetData>
    <row r="1" spans="2:26" x14ac:dyDescent="0.25">
      <c r="I1" s="43" t="s">
        <v>20</v>
      </c>
      <c r="J1" s="43"/>
      <c r="K1" s="43"/>
      <c r="L1" s="43"/>
      <c r="M1" s="43"/>
      <c r="N1" s="1"/>
    </row>
    <row r="2" spans="2:26" ht="3.75" customHeight="1" x14ac:dyDescent="0.25">
      <c r="K2" s="7"/>
      <c r="L2" s="11"/>
      <c r="M2" s="7"/>
      <c r="N2" s="7"/>
    </row>
    <row r="3" spans="2:26" ht="41.25" customHeight="1" x14ac:dyDescent="0.25">
      <c r="C3" s="51" t="s">
        <v>27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2:26" ht="60" customHeight="1" x14ac:dyDescent="0.25">
      <c r="C4" s="52" t="s">
        <v>26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2:26" ht="33.75" customHeight="1" thickBot="1" x14ac:dyDescent="0.3">
      <c r="C5" s="52" t="s">
        <v>21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2:26" ht="15.75" customHeight="1" x14ac:dyDescent="0.25">
      <c r="B6" s="55" t="s">
        <v>14</v>
      </c>
      <c r="C6" s="47" t="s">
        <v>13</v>
      </c>
      <c r="D6" s="44" t="s">
        <v>16</v>
      </c>
      <c r="E6" s="40" t="s">
        <v>10</v>
      </c>
      <c r="F6" s="37" t="s">
        <v>33</v>
      </c>
      <c r="G6" s="38"/>
      <c r="H6" s="38"/>
      <c r="I6" s="38"/>
      <c r="J6" s="38"/>
      <c r="K6" s="38"/>
      <c r="L6" s="38"/>
      <c r="M6" s="39"/>
    </row>
    <row r="7" spans="2:26" ht="300.75" customHeight="1" x14ac:dyDescent="0.25">
      <c r="B7" s="56"/>
      <c r="C7" s="48"/>
      <c r="D7" s="45"/>
      <c r="E7" s="41"/>
      <c r="F7" s="33" t="s">
        <v>29</v>
      </c>
      <c r="G7" s="33" t="s">
        <v>35</v>
      </c>
      <c r="H7" s="33" t="s">
        <v>36</v>
      </c>
      <c r="I7" s="8" t="s">
        <v>19</v>
      </c>
      <c r="J7" s="33" t="s">
        <v>29</v>
      </c>
      <c r="K7" s="33" t="s">
        <v>35</v>
      </c>
      <c r="L7" s="33" t="s">
        <v>36</v>
      </c>
      <c r="M7" s="8" t="s">
        <v>17</v>
      </c>
      <c r="N7" s="3"/>
    </row>
    <row r="8" spans="2:26" s="9" customFormat="1" ht="36" customHeight="1" x14ac:dyDescent="0.25">
      <c r="B8" s="56"/>
      <c r="C8" s="10" t="s">
        <v>25</v>
      </c>
      <c r="D8" s="46"/>
      <c r="E8" s="42"/>
      <c r="F8" s="57" t="s">
        <v>11</v>
      </c>
      <c r="G8" s="57"/>
      <c r="H8" s="57"/>
      <c r="I8" s="57"/>
      <c r="J8" s="58" t="s">
        <v>12</v>
      </c>
      <c r="K8" s="58"/>
      <c r="L8" s="58"/>
      <c r="M8" s="58"/>
    </row>
    <row r="9" spans="2:26" ht="34.5" customHeight="1" x14ac:dyDescent="0.25">
      <c r="B9" s="5">
        <v>1</v>
      </c>
      <c r="C9" s="14" t="s">
        <v>34</v>
      </c>
      <c r="D9" s="32" t="s">
        <v>18</v>
      </c>
      <c r="E9" s="15">
        <v>8</v>
      </c>
      <c r="F9" s="16">
        <v>4000</v>
      </c>
      <c r="G9" s="16">
        <v>4425</v>
      </c>
      <c r="H9" s="16">
        <v>4800</v>
      </c>
      <c r="I9" s="16"/>
      <c r="J9" s="35">
        <f>E9*F9</f>
        <v>32000</v>
      </c>
      <c r="K9" s="16">
        <f>E9*G9</f>
        <v>35400</v>
      </c>
      <c r="L9" s="16">
        <f>E9*H9</f>
        <v>38400</v>
      </c>
      <c r="M9" s="12"/>
    </row>
    <row r="10" spans="2:26" ht="15" hidden="1" customHeight="1" x14ac:dyDescent="0.25">
      <c r="B10" s="2"/>
      <c r="C10" s="17" t="s">
        <v>0</v>
      </c>
      <c r="D10" s="32" t="s">
        <v>18</v>
      </c>
      <c r="E10" s="18"/>
      <c r="F10" s="19">
        <v>2623</v>
      </c>
      <c r="G10" s="20"/>
      <c r="H10" s="21"/>
      <c r="I10" s="22"/>
      <c r="J10" s="19">
        <f t="shared" ref="J10:J22" si="0">F10*E10</f>
        <v>0</v>
      </c>
      <c r="K10" s="20">
        <f t="shared" ref="K10:K22" si="1">G10*E10</f>
        <v>0</v>
      </c>
      <c r="L10" s="21">
        <f>SUM(L9:L9)</f>
        <v>38400</v>
      </c>
      <c r="M10" s="6">
        <f t="shared" ref="M10:M22" si="2">I10*E10</f>
        <v>0</v>
      </c>
    </row>
    <row r="11" spans="2:26" ht="15" hidden="1" customHeight="1" x14ac:dyDescent="0.25">
      <c r="B11" s="2"/>
      <c r="C11" s="17" t="s">
        <v>1</v>
      </c>
      <c r="D11" s="32" t="s">
        <v>18</v>
      </c>
      <c r="E11" s="18"/>
      <c r="F11" s="23">
        <v>6650</v>
      </c>
      <c r="G11" s="24"/>
      <c r="H11" s="25"/>
      <c r="I11" s="26"/>
      <c r="J11" s="23">
        <f t="shared" si="0"/>
        <v>0</v>
      </c>
      <c r="K11" s="24">
        <f t="shared" si="1"/>
        <v>0</v>
      </c>
      <c r="L11" s="25"/>
      <c r="M11" s="4">
        <f t="shared" si="2"/>
        <v>0</v>
      </c>
    </row>
    <row r="12" spans="2:26" ht="15" hidden="1" customHeight="1" x14ac:dyDescent="0.25">
      <c r="B12" s="2"/>
      <c r="C12" s="17" t="s">
        <v>2</v>
      </c>
      <c r="D12" s="32" t="s">
        <v>18</v>
      </c>
      <c r="E12" s="18"/>
      <c r="F12" s="23">
        <v>5935</v>
      </c>
      <c r="G12" s="24"/>
      <c r="H12" s="25"/>
      <c r="I12" s="26"/>
      <c r="J12" s="23">
        <f t="shared" si="0"/>
        <v>0</v>
      </c>
      <c r="K12" s="24">
        <f t="shared" si="1"/>
        <v>0</v>
      </c>
      <c r="L12" s="25"/>
      <c r="M12" s="4">
        <f t="shared" si="2"/>
        <v>0</v>
      </c>
    </row>
    <row r="13" spans="2:26" ht="15" hidden="1" customHeight="1" x14ac:dyDescent="0.25">
      <c r="B13" s="2"/>
      <c r="C13" s="17" t="s">
        <v>3</v>
      </c>
      <c r="D13" s="32" t="s">
        <v>18</v>
      </c>
      <c r="E13" s="18"/>
      <c r="F13" s="23">
        <v>5571</v>
      </c>
      <c r="G13" s="24"/>
      <c r="H13" s="25"/>
      <c r="I13" s="26"/>
      <c r="J13" s="23">
        <f t="shared" si="0"/>
        <v>0</v>
      </c>
      <c r="K13" s="24">
        <f t="shared" si="1"/>
        <v>0</v>
      </c>
      <c r="L13" s="25"/>
      <c r="M13" s="4">
        <f t="shared" si="2"/>
        <v>0</v>
      </c>
    </row>
    <row r="14" spans="2:26" ht="15" hidden="1" customHeight="1" x14ac:dyDescent="0.25">
      <c r="B14" s="2"/>
      <c r="C14" s="17" t="s">
        <v>4</v>
      </c>
      <c r="D14" s="32" t="s">
        <v>18</v>
      </c>
      <c r="E14" s="18"/>
      <c r="F14" s="23">
        <v>14312</v>
      </c>
      <c r="G14" s="24"/>
      <c r="H14" s="25"/>
      <c r="I14" s="26"/>
      <c r="J14" s="23">
        <f t="shared" si="0"/>
        <v>0</v>
      </c>
      <c r="K14" s="24">
        <f t="shared" si="1"/>
        <v>0</v>
      </c>
      <c r="L14" s="25"/>
      <c r="M14" s="4">
        <f t="shared" si="2"/>
        <v>0</v>
      </c>
    </row>
    <row r="15" spans="2:26" ht="15" hidden="1" customHeight="1" x14ac:dyDescent="0.25">
      <c r="B15" s="2"/>
      <c r="C15" s="17" t="s">
        <v>9</v>
      </c>
      <c r="D15" s="32" t="s">
        <v>18</v>
      </c>
      <c r="E15" s="18"/>
      <c r="F15" s="23">
        <v>4852</v>
      </c>
      <c r="G15" s="24"/>
      <c r="H15" s="25"/>
      <c r="I15" s="26"/>
      <c r="J15" s="23">
        <f t="shared" si="0"/>
        <v>0</v>
      </c>
      <c r="K15" s="24">
        <f t="shared" si="1"/>
        <v>0</v>
      </c>
      <c r="L15" s="25"/>
      <c r="M15" s="4">
        <f t="shared" si="2"/>
        <v>0</v>
      </c>
    </row>
    <row r="16" spans="2:26" ht="15" hidden="1" customHeight="1" x14ac:dyDescent="0.25">
      <c r="B16" s="2"/>
      <c r="C16" s="17"/>
      <c r="D16" s="32" t="s">
        <v>18</v>
      </c>
      <c r="E16" s="18"/>
      <c r="F16" s="23"/>
      <c r="G16" s="24"/>
      <c r="H16" s="25"/>
      <c r="I16" s="26"/>
      <c r="J16" s="23">
        <f t="shared" si="0"/>
        <v>0</v>
      </c>
      <c r="K16" s="24">
        <f t="shared" si="1"/>
        <v>0</v>
      </c>
      <c r="L16" s="25"/>
      <c r="M16" s="4">
        <f t="shared" si="2"/>
        <v>0</v>
      </c>
    </row>
    <row r="17" spans="1:17" ht="15" hidden="1" customHeight="1" x14ac:dyDescent="0.25">
      <c r="B17" s="2"/>
      <c r="C17" s="17" t="s">
        <v>5</v>
      </c>
      <c r="D17" s="32" t="s">
        <v>18</v>
      </c>
      <c r="E17" s="18"/>
      <c r="F17" s="23">
        <v>3116</v>
      </c>
      <c r="G17" s="24"/>
      <c r="H17" s="25"/>
      <c r="I17" s="26"/>
      <c r="J17" s="23">
        <f t="shared" si="0"/>
        <v>0</v>
      </c>
      <c r="K17" s="24">
        <f t="shared" si="1"/>
        <v>0</v>
      </c>
      <c r="L17" s="25"/>
      <c r="M17" s="4">
        <f t="shared" si="2"/>
        <v>0</v>
      </c>
    </row>
    <row r="18" spans="1:17" ht="15" hidden="1" customHeight="1" x14ac:dyDescent="0.25">
      <c r="B18" s="2"/>
      <c r="C18" s="17"/>
      <c r="D18" s="32" t="s">
        <v>18</v>
      </c>
      <c r="E18" s="18"/>
      <c r="F18" s="23"/>
      <c r="G18" s="24"/>
      <c r="H18" s="25"/>
      <c r="I18" s="26"/>
      <c r="J18" s="23">
        <f t="shared" si="0"/>
        <v>0</v>
      </c>
      <c r="K18" s="24">
        <f t="shared" si="1"/>
        <v>0</v>
      </c>
      <c r="L18" s="25"/>
      <c r="M18" s="4">
        <f t="shared" si="2"/>
        <v>0</v>
      </c>
    </row>
    <row r="19" spans="1:17" ht="15" hidden="1" customHeight="1" x14ac:dyDescent="0.25">
      <c r="B19" s="2"/>
      <c r="C19" s="17" t="s">
        <v>6</v>
      </c>
      <c r="D19" s="32" t="s">
        <v>18</v>
      </c>
      <c r="E19" s="18"/>
      <c r="F19" s="23">
        <v>6262</v>
      </c>
      <c r="G19" s="24"/>
      <c r="H19" s="25"/>
      <c r="I19" s="26"/>
      <c r="J19" s="23">
        <f t="shared" si="0"/>
        <v>0</v>
      </c>
      <c r="K19" s="24">
        <f t="shared" si="1"/>
        <v>0</v>
      </c>
      <c r="L19" s="25"/>
      <c r="M19" s="4">
        <f t="shared" si="2"/>
        <v>0</v>
      </c>
    </row>
    <row r="20" spans="1:17" ht="15" hidden="1" customHeight="1" x14ac:dyDescent="0.25">
      <c r="B20" s="2"/>
      <c r="C20" s="17" t="s">
        <v>7</v>
      </c>
      <c r="D20" s="32" t="s">
        <v>18</v>
      </c>
      <c r="E20" s="18"/>
      <c r="F20" s="23">
        <v>10062</v>
      </c>
      <c r="G20" s="24"/>
      <c r="H20" s="25"/>
      <c r="I20" s="26"/>
      <c r="J20" s="23">
        <f t="shared" si="0"/>
        <v>0</v>
      </c>
      <c r="K20" s="24">
        <f t="shared" si="1"/>
        <v>0</v>
      </c>
      <c r="L20" s="25"/>
      <c r="M20" s="4">
        <f t="shared" si="2"/>
        <v>0</v>
      </c>
    </row>
    <row r="21" spans="1:17" ht="15" hidden="1" customHeight="1" x14ac:dyDescent="0.25">
      <c r="B21" s="2"/>
      <c r="C21" s="17" t="s">
        <v>8</v>
      </c>
      <c r="D21" s="32" t="s">
        <v>18</v>
      </c>
      <c r="E21" s="18"/>
      <c r="F21" s="23">
        <v>27260</v>
      </c>
      <c r="G21" s="24"/>
      <c r="H21" s="25"/>
      <c r="I21" s="26"/>
      <c r="J21" s="23">
        <f t="shared" si="0"/>
        <v>0</v>
      </c>
      <c r="K21" s="24">
        <f t="shared" si="1"/>
        <v>0</v>
      </c>
      <c r="L21" s="25"/>
      <c r="M21" s="4">
        <f t="shared" si="2"/>
        <v>0</v>
      </c>
    </row>
    <row r="22" spans="1:17" ht="15" hidden="1" customHeight="1" x14ac:dyDescent="0.25">
      <c r="B22" s="2"/>
      <c r="C22" s="17"/>
      <c r="D22" s="32" t="s">
        <v>18</v>
      </c>
      <c r="E22" s="18"/>
      <c r="F22" s="23"/>
      <c r="G22" s="24"/>
      <c r="H22" s="25"/>
      <c r="I22" s="26"/>
      <c r="J22" s="23">
        <f t="shared" si="0"/>
        <v>0</v>
      </c>
      <c r="K22" s="24">
        <f t="shared" si="1"/>
        <v>0</v>
      </c>
      <c r="L22" s="25"/>
      <c r="M22" s="4">
        <f t="shared" si="2"/>
        <v>0</v>
      </c>
    </row>
    <row r="23" spans="1:17" ht="28.5" customHeight="1" thickBot="1" x14ac:dyDescent="0.3">
      <c r="C23" s="59" t="s">
        <v>15</v>
      </c>
      <c r="D23" s="59"/>
      <c r="E23" s="59"/>
      <c r="F23" s="59"/>
      <c r="G23" s="59"/>
      <c r="H23" s="59"/>
      <c r="I23" s="60"/>
      <c r="J23" s="27">
        <f>J9</f>
        <v>32000</v>
      </c>
      <c r="K23" s="28">
        <f>K9</f>
        <v>35400</v>
      </c>
      <c r="L23" s="29">
        <f>L9</f>
        <v>38400</v>
      </c>
      <c r="M23" s="13" t="e">
        <f>M9+#REF!+#REF!</f>
        <v>#REF!</v>
      </c>
    </row>
    <row r="24" spans="1:17" ht="45.75" customHeight="1" x14ac:dyDescent="0.25">
      <c r="B24" s="36" t="s">
        <v>28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4"/>
    </row>
    <row r="25" spans="1:17" ht="21.75" customHeight="1" x14ac:dyDescent="0.25">
      <c r="A25" s="53" t="s">
        <v>30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7" ht="24.75" customHeight="1" x14ac:dyDescent="0.25">
      <c r="A26" s="53" t="s">
        <v>22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7" x14ac:dyDescent="0.25">
      <c r="A27" s="54" t="s">
        <v>23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7" x14ac:dyDescent="0.25">
      <c r="A28" s="53" t="s">
        <v>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</row>
    <row r="29" spans="1:17" x14ac:dyDescent="0.2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 ht="33" customHeight="1" x14ac:dyDescent="0.25">
      <c r="B30" s="49" t="s">
        <v>31</v>
      </c>
      <c r="C30" s="49"/>
      <c r="D30" s="31"/>
      <c r="E30" s="50" t="s">
        <v>32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</sheetData>
  <mergeCells count="19">
    <mergeCell ref="B30:C30"/>
    <mergeCell ref="E30:Q30"/>
    <mergeCell ref="C3:Z3"/>
    <mergeCell ref="C4:Z4"/>
    <mergeCell ref="C5:Z5"/>
    <mergeCell ref="A25:L25"/>
    <mergeCell ref="A26:L26"/>
    <mergeCell ref="A27:L27"/>
    <mergeCell ref="A28:L28"/>
    <mergeCell ref="B6:B8"/>
    <mergeCell ref="F8:I8"/>
    <mergeCell ref="J8:M8"/>
    <mergeCell ref="C23:I23"/>
    <mergeCell ref="B24:L24"/>
    <mergeCell ref="F6:M6"/>
    <mergeCell ref="E6:E8"/>
    <mergeCell ref="I1:M1"/>
    <mergeCell ref="D6:D8"/>
    <mergeCell ref="C6:C7"/>
  </mergeCells>
  <pageMargins left="3.937007874015748E-2" right="3.937007874015748E-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Сверкалов Александр Петрович</dc:creator>
  <cp:lastModifiedBy>Белова Юлия Витальевна</cp:lastModifiedBy>
  <cp:lastPrinted>2026-07-20T06:22:01Z</cp:lastPrinted>
  <dcterms:created xsi:type="dcterms:W3CDTF">2014-02-06T07:15:40Z</dcterms:created>
  <dcterms:modified xsi:type="dcterms:W3CDTF">2026-07-27T04:40:01Z</dcterms:modified>
</cp:coreProperties>
</file>