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520" yWindow="240" windowWidth="17205" windowHeight="13740"/>
  </bookViews>
  <sheets>
    <sheet name="расчет цены" sheetId="3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" i="3" l="1"/>
  <c r="N6" i="3" s="1"/>
  <c r="M6" i="3" s="1"/>
  <c r="L6" i="3"/>
  <c r="K5" i="3" l="1"/>
  <c r="N5" i="3" s="1"/>
  <c r="M5" i="3" s="1"/>
  <c r="L5" i="3" l="1"/>
  <c r="L7" i="3" s="1"/>
</calcChain>
</file>

<file path=xl/sharedStrings.xml><?xml version="1.0" encoding="utf-8"?>
<sst xmlns="http://schemas.openxmlformats.org/spreadsheetml/2006/main" count="28" uniqueCount="23">
  <si>
    <t>№ п/п</t>
  </si>
  <si>
    <t>Источник информации</t>
  </si>
  <si>
    <t>ИТОГО</t>
  </si>
  <si>
    <t>1 цена</t>
  </si>
  <si>
    <t>2 цена</t>
  </si>
  <si>
    <t>3 цена</t>
  </si>
  <si>
    <t>Коэффициент вариации (V), %</t>
  </si>
  <si>
    <t>Среднее квадратичное отклонение (σ)</t>
  </si>
  <si>
    <t>Единица измерения</t>
  </si>
  <si>
    <t>Наименование товара</t>
  </si>
  <si>
    <t>Количество товара</t>
  </si>
  <si>
    <t>Цена единицы товара, определенная в результате изучения рынка (руб.)</t>
  </si>
  <si>
    <t>Ориентировочная средняя цена за единицу (руб.)</t>
  </si>
  <si>
    <t>Стоимость товара (начальная (максимальная) цена контракта), руб., руб.</t>
  </si>
  <si>
    <t>Наименование товара по КТРУ (при наличии)</t>
  </si>
  <si>
    <t>Код КТРУ  (при наличии)</t>
  </si>
  <si>
    <t>Код ОКПД2</t>
  </si>
  <si>
    <t>Штука </t>
  </si>
  <si>
    <t>Cкриншоты интернет-сайтов от 29.07.2026</t>
  </si>
  <si>
    <t>Батарейка CR2032 Duracell</t>
  </si>
  <si>
    <t>Батарейка AAA Duracell</t>
  </si>
  <si>
    <t>27.20.11.000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</si>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</sst>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0_р_."/>
  </numFmts>
  <fonts count="10">
    <font>
      <sz val="11"/>
      <color theme="1"/>
      <name val="Liberation Sans"/>
      <charset val="204"/>
    </font>
    <font>
      <sz val="11"/>
      <color theme="1"/>
      <name val="Calibri"/>
      <family val="2"/>
      <charset val="204"/>
      <scheme val="minor"/>
    </font>
    <font>
      <b/>
      <i/>
      <sz val="16"/>
      <color theme="1"/>
      <name val="Liberation Sans"/>
      <charset val="204"/>
    </font>
    <font>
      <b/>
      <i/>
      <u/>
      <sz val="11"/>
      <color theme="1"/>
      <name val="Liberation Sans"/>
      <charset val="204"/>
    </font>
    <font>
      <b/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name val="Arial"/>
      <family val="2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0" fontId="3" fillId="0" borderId="0"/>
    <xf numFmtId="0" fontId="1" fillId="0" borderId="0"/>
    <xf numFmtId="0" fontId="8" fillId="0" borderId="0"/>
  </cellStyleXfs>
  <cellXfs count="22">
    <xf numFmtId="0" fontId="0" fillId="0" borderId="0" xfId="0"/>
    <xf numFmtId="0" fontId="0" fillId="2" borderId="0" xfId="0" applyFill="1"/>
    <xf numFmtId="0" fontId="6" fillId="0" borderId="1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/>
    </xf>
    <xf numFmtId="2" fontId="5" fillId="0" borderId="1" xfId="0" applyNumberFormat="1" applyFont="1" applyFill="1" applyBorder="1" applyAlignment="1">
      <alignment horizontal="center" vertical="top"/>
    </xf>
    <xf numFmtId="165" fontId="6" fillId="0" borderId="1" xfId="0" applyNumberFormat="1" applyFont="1" applyFill="1" applyBorder="1" applyAlignment="1">
      <alignment horizontal="center" vertical="top" wrapText="1"/>
    </xf>
    <xf numFmtId="164" fontId="6" fillId="0" borderId="1" xfId="0" applyNumberFormat="1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center" wrapText="1"/>
    </xf>
    <xf numFmtId="165" fontId="7" fillId="0" borderId="1" xfId="0" applyNumberFormat="1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wrapText="1"/>
    </xf>
    <xf numFmtId="0" fontId="9" fillId="0" borderId="2" xfId="0" applyFont="1" applyFill="1" applyBorder="1" applyAlignment="1">
      <alignment horizontal="left" vertical="top" wrapText="1"/>
    </xf>
    <xf numFmtId="0" fontId="9" fillId="0" borderId="4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</cellXfs>
  <cellStyles count="7">
    <cellStyle name="Heading" xfId="1"/>
    <cellStyle name="Heading1" xfId="2"/>
    <cellStyle name="Result" xfId="3"/>
    <cellStyle name="Result2" xfId="4"/>
    <cellStyle name="Обычный" xfId="0" builtinId="0" customBuiltin="1"/>
    <cellStyle name="Обычный 2" xfId="5"/>
    <cellStyle name="Обычный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"/>
  <sheetViews>
    <sheetView tabSelected="1" workbookViewId="0">
      <selection activeCell="D12" sqref="D12"/>
    </sheetView>
  </sheetViews>
  <sheetFormatPr defaultRowHeight="14.25"/>
  <cols>
    <col min="1" max="1" width="3" customWidth="1"/>
    <col min="2" max="2" width="18" customWidth="1"/>
    <col min="3" max="3" width="9.875" customWidth="1"/>
    <col min="4" max="4" width="9.25" customWidth="1"/>
    <col min="5" max="5" width="8.625" customWidth="1"/>
    <col min="6" max="6" width="7.375" customWidth="1"/>
    <col min="7" max="7" width="8.625" customWidth="1"/>
    <col min="8" max="8" width="6.5" customWidth="1"/>
    <col min="9" max="9" width="6.25" customWidth="1"/>
    <col min="10" max="10" width="9" customWidth="1"/>
    <col min="13" max="13" width="9.75" customWidth="1"/>
    <col min="15" max="15" width="11.75" customWidth="1"/>
  </cols>
  <sheetData>
    <row r="1" spans="1:15" ht="42.75" customHeight="1">
      <c r="A1" s="18" t="s">
        <v>0</v>
      </c>
      <c r="B1" s="19" t="s">
        <v>9</v>
      </c>
      <c r="C1" s="19" t="s">
        <v>16</v>
      </c>
      <c r="D1" s="19" t="s">
        <v>15</v>
      </c>
      <c r="E1" s="19" t="s">
        <v>14</v>
      </c>
      <c r="F1" s="18" t="s">
        <v>8</v>
      </c>
      <c r="G1" s="18" t="s">
        <v>10</v>
      </c>
      <c r="H1" s="18" t="s">
        <v>11</v>
      </c>
      <c r="I1" s="18"/>
      <c r="J1" s="18"/>
      <c r="K1" s="18" t="s">
        <v>12</v>
      </c>
      <c r="L1" s="18" t="s">
        <v>13</v>
      </c>
      <c r="M1" s="18" t="s">
        <v>6</v>
      </c>
      <c r="N1" s="18" t="s">
        <v>7</v>
      </c>
      <c r="O1" s="18" t="s">
        <v>1</v>
      </c>
    </row>
    <row r="2" spans="1:15">
      <c r="A2" s="18"/>
      <c r="B2" s="21"/>
      <c r="C2" s="21"/>
      <c r="D2" s="21"/>
      <c r="E2" s="21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8.25" customHeight="1">
      <c r="A3" s="18"/>
      <c r="B3" s="21"/>
      <c r="C3" s="21"/>
      <c r="D3" s="21"/>
      <c r="E3" s="21"/>
      <c r="F3" s="18"/>
      <c r="G3" s="18"/>
      <c r="H3" s="18" t="s">
        <v>3</v>
      </c>
      <c r="I3" s="19" t="s">
        <v>4</v>
      </c>
      <c r="J3" s="19" t="s">
        <v>5</v>
      </c>
      <c r="K3" s="18"/>
      <c r="L3" s="18"/>
      <c r="M3" s="18"/>
      <c r="N3" s="18"/>
      <c r="O3" s="18"/>
    </row>
    <row r="4" spans="1:15" ht="9" customHeight="1">
      <c r="A4" s="18"/>
      <c r="B4" s="20"/>
      <c r="C4" s="20"/>
      <c r="D4" s="20"/>
      <c r="E4" s="20"/>
      <c r="F4" s="18"/>
      <c r="G4" s="18"/>
      <c r="H4" s="18"/>
      <c r="I4" s="20"/>
      <c r="J4" s="20"/>
      <c r="K4" s="18"/>
      <c r="L4" s="18"/>
      <c r="M4" s="18"/>
      <c r="N4" s="18"/>
      <c r="O4" s="18"/>
    </row>
    <row r="5" spans="1:15" s="1" customFormat="1" ht="21.75" customHeight="1">
      <c r="A5" s="2">
        <v>1</v>
      </c>
      <c r="B5" s="3" t="s">
        <v>19</v>
      </c>
      <c r="C5" s="3" t="s">
        <v>21</v>
      </c>
      <c r="D5" s="4" t="s">
        <v>22</v>
      </c>
      <c r="E5" s="4" t="s">
        <v>22</v>
      </c>
      <c r="F5" s="2" t="s">
        <v>17</v>
      </c>
      <c r="G5" s="5">
        <v>55</v>
      </c>
      <c r="H5" s="6">
        <v>122</v>
      </c>
      <c r="I5" s="6">
        <v>160</v>
      </c>
      <c r="J5" s="6">
        <v>130</v>
      </c>
      <c r="K5" s="7">
        <f t="shared" ref="K5" si="0">ROUND((H5+I5+J5)/3,2)</f>
        <v>137.33000000000001</v>
      </c>
      <c r="L5" s="7">
        <f t="shared" ref="L5" si="1">ROUND(K5*G5,2)</f>
        <v>7553.15</v>
      </c>
      <c r="M5" s="2">
        <f t="shared" ref="M5" si="2">ROUND(N5/K5*100,2)</f>
        <v>14.59</v>
      </c>
      <c r="N5" s="8">
        <f t="shared" ref="N5" si="3">SQRT((POWER(H5-K5,2)+POWER(I5-K5,2)+POWER(J5-K5,2))/(3-1))</f>
        <v>20.033306017729576</v>
      </c>
      <c r="O5" s="16" t="s">
        <v>18</v>
      </c>
    </row>
    <row r="6" spans="1:15" s="1" customFormat="1">
      <c r="A6" s="2">
        <v>2</v>
      </c>
      <c r="B6" s="3" t="s">
        <v>20</v>
      </c>
      <c r="C6" s="3" t="s">
        <v>21</v>
      </c>
      <c r="D6" s="4" t="s">
        <v>22</v>
      </c>
      <c r="E6" s="4" t="s">
        <v>22</v>
      </c>
      <c r="F6" s="2" t="s">
        <v>17</v>
      </c>
      <c r="G6" s="5">
        <v>165</v>
      </c>
      <c r="H6" s="6">
        <v>48.75</v>
      </c>
      <c r="I6" s="6">
        <v>55.36</v>
      </c>
      <c r="J6" s="6">
        <v>67.58</v>
      </c>
      <c r="K6" s="7">
        <f t="shared" ref="K6" si="4">ROUND((H6+I6+J6)/3,2)</f>
        <v>57.23</v>
      </c>
      <c r="L6" s="7">
        <f t="shared" ref="L6" si="5">ROUND(K6*G6,2)</f>
        <v>9442.9500000000007</v>
      </c>
      <c r="M6" s="2">
        <f t="shared" ref="M6" si="6">ROUND(N6/K6*100,2)</f>
        <v>16.690000000000001</v>
      </c>
      <c r="N6" s="8">
        <f t="shared" ref="N6" si="7">SQRT((POWER(H6-K6,2)+POWER(I6-K6,2)+POWER(J6-K6,2))/(3-1))</f>
        <v>9.5532664570815768</v>
      </c>
      <c r="O6" s="17"/>
    </row>
    <row r="7" spans="1:15">
      <c r="A7" s="9"/>
      <c r="B7" s="10" t="s">
        <v>2</v>
      </c>
      <c r="C7" s="10"/>
      <c r="D7" s="10"/>
      <c r="E7" s="10"/>
      <c r="F7" s="11"/>
      <c r="G7" s="12"/>
      <c r="H7" s="13"/>
      <c r="I7" s="13"/>
      <c r="J7" s="13"/>
      <c r="K7" s="13"/>
      <c r="L7" s="14">
        <f>SUM(L5:L6)</f>
        <v>16996.099999999999</v>
      </c>
      <c r="M7" s="9"/>
      <c r="N7" s="9"/>
      <c r="O7" s="15"/>
    </row>
  </sheetData>
  <mergeCells count="17">
    <mergeCell ref="A1:A4"/>
    <mergeCell ref="B1:B4"/>
    <mergeCell ref="C1:C4"/>
    <mergeCell ref="D1:D4"/>
    <mergeCell ref="E1:E4"/>
    <mergeCell ref="F1:F4"/>
    <mergeCell ref="G1:G4"/>
    <mergeCell ref="H1:J2"/>
    <mergeCell ref="K1:K4"/>
    <mergeCell ref="L1:L4"/>
    <mergeCell ref="O5:O6"/>
    <mergeCell ref="M1:M4"/>
    <mergeCell ref="N1:N4"/>
    <mergeCell ref="O1:O4"/>
    <mergeCell ref="H3:H4"/>
    <mergeCell ref="I3:I4"/>
    <mergeCell ref="J3:J4"/>
  </mergeCells>
  <pageMargins left="0.70866141732283472" right="0.70866141732283472" top="0.74803149606299213" bottom="0.74803149606299213" header="0.31496062992125984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Кирпичников Владислав Николаевич</cp:lastModifiedBy>
  <cp:revision>1</cp:revision>
  <cp:lastPrinted>2024-09-17T04:34:06Z</cp:lastPrinted>
  <dcterms:created xsi:type="dcterms:W3CDTF">2015-07-24T12:53:46Z</dcterms:created>
  <dcterms:modified xsi:type="dcterms:W3CDTF">2026-07-30T04:47:06Z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rogId">
    <vt:lpwstr>Excel.Sheet</vt:lpwstr>
  </property>
</Properties>
</file>