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2" r:id="rId1"/>
  </sheets>
  <definedNames>
    <definedName name="_xlnm.Print_Area" localSheetId="0">Лист1!$A$1:$O$58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2"/>
  <c r="O21"/>
  <c r="O24"/>
  <c r="O25"/>
  <c r="O28"/>
  <c r="O29"/>
  <c r="O32"/>
  <c r="O33"/>
  <c r="O36"/>
  <c r="O37"/>
  <c r="O40"/>
  <c r="O41"/>
  <c r="O16"/>
  <c r="N17"/>
  <c r="O17" s="1"/>
  <c r="N18"/>
  <c r="O18" s="1"/>
  <c r="N19"/>
  <c r="O19" s="1"/>
  <c r="N20"/>
  <c r="N21"/>
  <c r="N22"/>
  <c r="O22" s="1"/>
  <c r="N23"/>
  <c r="O23" s="1"/>
  <c r="N24"/>
  <c r="N25"/>
  <c r="N26"/>
  <c r="O26" s="1"/>
  <c r="N27"/>
  <c r="O27" s="1"/>
  <c r="N28"/>
  <c r="N29"/>
  <c r="N30"/>
  <c r="O30" s="1"/>
  <c r="N31"/>
  <c r="O31" s="1"/>
  <c r="N32"/>
  <c r="N33"/>
  <c r="N34"/>
  <c r="O34" s="1"/>
  <c r="N35"/>
  <c r="O35" s="1"/>
  <c r="N36"/>
  <c r="N37"/>
  <c r="N38"/>
  <c r="O38" s="1"/>
  <c r="N39"/>
  <c r="O39" s="1"/>
  <c r="N40"/>
  <c r="N41"/>
  <c r="N42"/>
  <c r="O42" s="1"/>
  <c r="N43"/>
  <c r="O43" s="1"/>
  <c r="N44"/>
  <c r="O44" s="1"/>
  <c r="N16"/>
  <c r="O46" l="1"/>
</calcChain>
</file>

<file path=xl/sharedStrings.xml><?xml version="1.0" encoding="utf-8"?>
<sst xmlns="http://schemas.openxmlformats.org/spreadsheetml/2006/main" count="175" uniqueCount="80">
  <si>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</si>
  <si>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</si>
  <si>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</si>
  <si>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</si>
  <si>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</si>
  <si>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</si>
  <si>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</si>
  <si>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</si>
  <si>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</si>
  <si>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</si>
  <si>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</si>
  <si>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</si>
  <si>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</si>
  <si>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</si>
  <si>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</si>
  <si>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</si>
  <si>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</si>
  <si>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</si>
  <si>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</si>
  <si>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</si>
  <si>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</si>
  <si>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</si>
  <si>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</si>
  <si>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Корпус 1200*750*300 мм IP31 металл</t>
  </si>
  <si>
    <t>Оповещатель светозвуковой 24В IP54</t>
  </si>
  <si>
    <t>Лампа сигнальная свд желтый 25В IP54</t>
  </si>
  <si>
    <t>Лампа сигнальная свд зеленый 25В IP54</t>
  </si>
  <si>
    <t>Реле промежуточное 2ПК 8А 24В</t>
  </si>
  <si>
    <t>Розетка для реле</t>
  </si>
  <si>
    <t>Кнопка "ВКЛ-ВЫКЛ" с подсв. 24В</t>
  </si>
  <si>
    <t>Переключатель 3 пол.стандарт.ручка</t>
  </si>
  <si>
    <t>Автомат 3Р 10А С 4,5 кА</t>
  </si>
  <si>
    <t>Автомат 3Р 20А С 4,5 кА</t>
  </si>
  <si>
    <t>Автомат 3Р 40А С 4,5 кА</t>
  </si>
  <si>
    <t>Автомат 3Р 100А 15кА ВА44-33</t>
  </si>
  <si>
    <t>Автомат защиты двигателя 6-10А</t>
  </si>
  <si>
    <t>Автомат защиты двигателя 20-25А</t>
  </si>
  <si>
    <t>Дополнительный блок контактов боковой АПД/GV2 ДКП-11 НО+НЗ</t>
  </si>
  <si>
    <t>Контактор 18А 220В 1НО КМЭ</t>
  </si>
  <si>
    <t>Контактор 32А 220В 1НО КМЭ</t>
  </si>
  <si>
    <t>Клемма вводная DIN-рейка 50мм2 160А серый</t>
  </si>
  <si>
    <t>Клемма вводная DIN-рейка 50мм2 160А синий</t>
  </si>
  <si>
    <t>Зажим клеммный DIN-рейка 2,5мм2 25А серый</t>
  </si>
  <si>
    <t>Зажим клеммный DIN-рейка 10мм2 35А серый</t>
  </si>
  <si>
    <t>Панель оператора</t>
  </si>
  <si>
    <t>Индукционный датчик</t>
  </si>
  <si>
    <t>Ёмкостной датчик</t>
  </si>
  <si>
    <t>Переходник с DB9 на клеммы для СП3 хх</t>
  </si>
  <si>
    <t>ДТС035-РТ1000.В3.80</t>
  </si>
  <si>
    <t>Электромонтажные работы</t>
  </si>
  <si>
    <t>1</t>
  </si>
  <si>
    <t>7</t>
  </si>
  <si>
    <t>13</t>
  </si>
  <si>
    <t>3</t>
  </si>
  <si>
    <t>6</t>
  </si>
  <si>
    <t>2</t>
  </si>
  <si>
    <t>42</t>
  </si>
  <si>
    <t>4</t>
  </si>
  <si>
    <t>Дата подготовки обоснования НМЦК: 23.03.2026</t>
  </si>
  <si>
    <t>27.12.31.000</t>
  </si>
  <si>
    <t>27.90.20.120</t>
  </si>
  <si>
    <t>27.12.40.000</t>
  </si>
  <si>
    <t>27.12.24.110</t>
  </si>
  <si>
    <t>27.33.13.110</t>
  </si>
  <si>
    <t>27.33.11.140</t>
  </si>
  <si>
    <t>27.33.11.150</t>
  </si>
  <si>
    <t>27.12.22.000</t>
  </si>
  <si>
    <t>27.33.13.140</t>
  </si>
  <si>
    <t>27.33.13.130</t>
  </si>
  <si>
    <t>27.90.20.110</t>
  </si>
  <si>
    <t>Программируемое реле</t>
  </si>
  <si>
    <t>27.90.11.167</t>
  </si>
  <si>
    <t>26.51.52.120</t>
  </si>
  <si>
    <t>27.33.13.120</t>
  </si>
  <si>
    <t>26.51.70.190</t>
  </si>
  <si>
    <t>43.21.10.120</t>
  </si>
  <si>
    <t>шт.</t>
  </si>
  <si>
    <t>Минимальная цена (руб.)</t>
  </si>
  <si>
    <t>На основании проведённого анализа рынка и расчётов, НМЦК составляет: 240 000,00 рублей</t>
  </si>
  <si>
    <t>Автомат 1Р 10А С 4,5кА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</si>
</sst>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6" fillId="0" borderId="0" xfId="0" applyFont="1" applyAlignment="1">
      <alignment horizontal="right" vertical="center"/>
    </xf>
    <xf numFmtId="0" fontId="1" fillId="0" borderId="7" xfId="0" applyFont="1" applyBorder="1" applyAlignment="1">
      <alignment horizontal="left" vertical="top" indent="1"/>
    </xf>
    <xf numFmtId="4" fontId="6" fillId="0" borderId="0" xfId="0" applyNumberFormat="1" applyFont="1" applyAlignment="1">
      <alignment horizontal="left" vertical="center" indent="1"/>
    </xf>
    <xf numFmtId="0" fontId="1" fillId="0" borderId="7" xfId="0" applyFont="1" applyBorder="1" applyAlignment="1">
      <alignment horizontal="left" vertical="top" indent="1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76D91363-84AF-4846-8ABA-8925C058D8B6}"/>
            </a:ext>
          </a:extLst>
        </xdr:cNvPr>
        <xdr:cNvGrpSpPr/>
      </xdr:nvGrpSpPr>
      <xdr:grpSpPr>
        <a:xfrm>
          <a:off x="56065" y="3339447"/>
          <a:ext cx="9815562" cy="1555146"/>
          <a:chOff x="95160" y="3440051"/>
          <a:chExt cx="9777462" cy="1555146"/>
        </a:xfrm>
      </xdr:grpSpPr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abSelected="1" view="pageBreakPreview" zoomScale="60" zoomScaleNormal="80" workbookViewId="0">
      <selection activeCell="O44" sqref="O44"/>
    </sheetView>
  </sheetViews>
  <sheetFormatPr defaultColWidth="15.875" defaultRowHeight="15.7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6" ht="39.7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ht="30" customHeight="1"/>
    <row r="4" spans="1:16" ht="39.950000000000003" customHeight="1">
      <c r="A4" s="43" t="s">
        <v>0</v>
      </c>
      <c r="B4" s="43"/>
      <c r="C4" s="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6" ht="9.9499999999999993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>
      <c r="A6" s="44" t="s">
        <v>9</v>
      </c>
      <c r="B6" s="44"/>
      <c r="C6" s="1"/>
      <c r="D6" s="44" t="s">
        <v>12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6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>
      <c r="A8" s="45" t="s">
        <v>11</v>
      </c>
      <c r="B8" s="45"/>
      <c r="C8" s="3"/>
      <c r="D8" s="3"/>
      <c r="E8" s="6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140.1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6"/>
    </row>
    <row r="10" spans="1:16" ht="1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>
      <c r="A11" s="12"/>
      <c r="B11" s="11"/>
      <c r="C11" s="9"/>
      <c r="D11" s="9"/>
      <c r="E11" s="32"/>
      <c r="F11" s="11"/>
      <c r="G11" s="13"/>
      <c r="H11" s="13"/>
      <c r="I11" s="46"/>
      <c r="J11" s="47"/>
      <c r="K11" s="48" t="s">
        <v>19</v>
      </c>
      <c r="L11" s="14"/>
      <c r="M11" s="14"/>
      <c r="N11" s="13"/>
      <c r="O11" s="13"/>
      <c r="P11" s="6"/>
    </row>
    <row r="12" spans="1:16" ht="20.100000000000001" customHeight="1">
      <c r="A12" s="55" t="s">
        <v>1</v>
      </c>
      <c r="B12" s="51" t="s">
        <v>5</v>
      </c>
      <c r="C12" s="52"/>
      <c r="D12" s="52"/>
      <c r="E12" s="63"/>
      <c r="F12" s="49" t="s">
        <v>2</v>
      </c>
      <c r="G12" s="49" t="s">
        <v>3</v>
      </c>
      <c r="H12" s="49" t="s">
        <v>4</v>
      </c>
      <c r="I12" s="60" t="s">
        <v>13</v>
      </c>
      <c r="J12" s="61"/>
      <c r="K12" s="62" t="s">
        <v>19</v>
      </c>
      <c r="L12" s="57" t="s">
        <v>10</v>
      </c>
      <c r="M12" s="51" t="s">
        <v>8</v>
      </c>
      <c r="N12" s="57" t="s">
        <v>77</v>
      </c>
      <c r="O12" s="49" t="s">
        <v>14</v>
      </c>
      <c r="P12" s="6"/>
    </row>
    <row r="13" spans="1:16" ht="2.1" customHeight="1">
      <c r="A13" s="55"/>
      <c r="B13" s="51"/>
      <c r="C13" s="52"/>
      <c r="D13" s="52"/>
      <c r="E13" s="63"/>
      <c r="F13" s="49"/>
      <c r="G13" s="49"/>
      <c r="H13" s="49"/>
      <c r="I13" s="13"/>
      <c r="J13" s="13"/>
      <c r="K13" s="13" t="s">
        <v>19</v>
      </c>
      <c r="L13" s="59"/>
      <c r="M13" s="51"/>
      <c r="N13" s="57"/>
      <c r="O13" s="49"/>
      <c r="P13" s="6"/>
    </row>
    <row r="14" spans="1:16" ht="20.100000000000001" customHeight="1">
      <c r="A14" s="56"/>
      <c r="B14" s="53"/>
      <c r="C14" s="54"/>
      <c r="D14" s="54"/>
      <c r="E14" s="63"/>
      <c r="F14" s="50"/>
      <c r="G14" s="50"/>
      <c r="H14" s="50"/>
      <c r="I14" s="8" t="s">
        <v>20</v>
      </c>
      <c r="J14" s="5" t="s">
        <v>21</v>
      </c>
      <c r="K14" s="24" t="s">
        <v>22</v>
      </c>
      <c r="L14" s="58"/>
      <c r="M14" s="53"/>
      <c r="N14" s="58"/>
      <c r="O14" s="50"/>
      <c r="P14" s="6"/>
    </row>
    <row r="15" spans="1:16" ht="5.0999999999999996" customHeight="1">
      <c r="A15" s="33"/>
      <c r="B15" s="30"/>
      <c r="C15" s="31"/>
      <c r="D15" s="31"/>
      <c r="E15" s="20"/>
      <c r="F15" s="13"/>
      <c r="G15" s="20"/>
      <c r="H15" s="20"/>
      <c r="I15" s="16"/>
      <c r="J15" s="14"/>
      <c r="K15" s="30" t="s">
        <v>19</v>
      </c>
      <c r="L15" s="14"/>
      <c r="M15" s="16"/>
      <c r="N15" s="16"/>
      <c r="O15" s="20"/>
      <c r="P15" s="6"/>
    </row>
    <row r="16" spans="1:16" ht="27" customHeight="1">
      <c r="A16" s="29">
        <v>1</v>
      </c>
      <c r="B16" s="53" t="s">
        <v>23</v>
      </c>
      <c r="C16" s="54"/>
      <c r="D16" s="54"/>
      <c r="E16" s="34" t="s">
        <v>19</v>
      </c>
      <c r="F16" s="35" t="s">
        <v>59</v>
      </c>
      <c r="G16" s="35" t="s">
        <v>76</v>
      </c>
      <c r="H16" s="4" t="s">
        <v>50</v>
      </c>
      <c r="I16" s="17">
        <v>18000</v>
      </c>
      <c r="J16" s="17">
        <v>20700</v>
      </c>
      <c r="K16" s="17">
        <v>22500</v>
      </c>
      <c r="L16" s="4">
        <v>2264.9503</v>
      </c>
      <c r="M16" s="4">
        <v>11.1</v>
      </c>
      <c r="N16" s="17">
        <f>H16*I16</f>
        <v>18000</v>
      </c>
      <c r="O16" s="17">
        <f>N16</f>
        <v>18000</v>
      </c>
      <c r="P16" s="6"/>
    </row>
    <row r="17" spans="1:15" ht="27" customHeight="1">
      <c r="A17" s="29">
        <v>2</v>
      </c>
      <c r="B17" s="53" t="s">
        <v>24</v>
      </c>
      <c r="C17" s="54"/>
      <c r="D17" s="54"/>
      <c r="E17" s="34" t="s">
        <v>19</v>
      </c>
      <c r="F17" s="37" t="s">
        <v>60</v>
      </c>
      <c r="G17" s="35" t="s">
        <v>76</v>
      </c>
      <c r="H17" s="4" t="s">
        <v>51</v>
      </c>
      <c r="I17" s="17">
        <v>500</v>
      </c>
      <c r="J17" s="17">
        <v>575</v>
      </c>
      <c r="K17" s="17">
        <v>625</v>
      </c>
      <c r="L17" s="4">
        <v>62.915300000000002</v>
      </c>
      <c r="M17" s="4">
        <v>11.1</v>
      </c>
      <c r="N17" s="17">
        <f t="shared" ref="N17:N44" si="0">H17*I17</f>
        <v>3500</v>
      </c>
      <c r="O17" s="17">
        <f t="shared" ref="O17:O44" si="1">N17</f>
        <v>3500</v>
      </c>
    </row>
    <row r="18" spans="1:15" ht="27" customHeight="1">
      <c r="A18" s="29">
        <v>3</v>
      </c>
      <c r="B18" s="53" t="s">
        <v>25</v>
      </c>
      <c r="C18" s="54"/>
      <c r="D18" s="54"/>
      <c r="E18" s="34" t="s">
        <v>19</v>
      </c>
      <c r="F18" s="37" t="s">
        <v>61</v>
      </c>
      <c r="G18" s="35" t="s">
        <v>76</v>
      </c>
      <c r="H18" s="4" t="s">
        <v>50</v>
      </c>
      <c r="I18" s="17">
        <v>250</v>
      </c>
      <c r="J18" s="17">
        <v>287.5</v>
      </c>
      <c r="K18" s="17">
        <v>312.5</v>
      </c>
      <c r="L18" s="4">
        <v>31.457599999999999</v>
      </c>
      <c r="M18" s="4">
        <v>11.1</v>
      </c>
      <c r="N18" s="17">
        <f t="shared" si="0"/>
        <v>250</v>
      </c>
      <c r="O18" s="17">
        <f t="shared" si="1"/>
        <v>250</v>
      </c>
    </row>
    <row r="19" spans="1:15" ht="27" customHeight="1">
      <c r="A19" s="29">
        <v>4</v>
      </c>
      <c r="B19" s="53" t="s">
        <v>26</v>
      </c>
      <c r="C19" s="54"/>
      <c r="D19" s="54"/>
      <c r="E19" s="34" t="s">
        <v>19</v>
      </c>
      <c r="F19" s="35" t="s">
        <v>61</v>
      </c>
      <c r="G19" s="35" t="s">
        <v>76</v>
      </c>
      <c r="H19" s="4" t="s">
        <v>50</v>
      </c>
      <c r="I19" s="17">
        <v>250</v>
      </c>
      <c r="J19" s="17">
        <v>287.5</v>
      </c>
      <c r="K19" s="17">
        <v>312.5</v>
      </c>
      <c r="L19" s="4">
        <v>31.457599999999999</v>
      </c>
      <c r="M19" s="4">
        <v>11.1</v>
      </c>
      <c r="N19" s="17">
        <f t="shared" si="0"/>
        <v>250</v>
      </c>
      <c r="O19" s="17">
        <f t="shared" si="1"/>
        <v>250</v>
      </c>
    </row>
    <row r="20" spans="1:15" ht="27" customHeight="1">
      <c r="A20" s="29">
        <v>5</v>
      </c>
      <c r="B20" s="53" t="s">
        <v>27</v>
      </c>
      <c r="C20" s="54"/>
      <c r="D20" s="54"/>
      <c r="E20" s="34" t="s">
        <v>19</v>
      </c>
      <c r="F20" s="37" t="s">
        <v>62</v>
      </c>
      <c r="G20" s="35" t="s">
        <v>76</v>
      </c>
      <c r="H20" s="4" t="s">
        <v>52</v>
      </c>
      <c r="I20" s="17">
        <v>400</v>
      </c>
      <c r="J20" s="17">
        <v>460</v>
      </c>
      <c r="K20" s="17">
        <v>500</v>
      </c>
      <c r="L20" s="4">
        <v>50.3322</v>
      </c>
      <c r="M20" s="4">
        <v>11.1</v>
      </c>
      <c r="N20" s="17">
        <f t="shared" si="0"/>
        <v>5200</v>
      </c>
      <c r="O20" s="17">
        <f t="shared" si="1"/>
        <v>5200</v>
      </c>
    </row>
    <row r="21" spans="1:15" ht="27" customHeight="1">
      <c r="A21" s="29">
        <v>6</v>
      </c>
      <c r="B21" s="53" t="s">
        <v>28</v>
      </c>
      <c r="C21" s="54"/>
      <c r="D21" s="54"/>
      <c r="E21" s="34" t="s">
        <v>19</v>
      </c>
      <c r="F21" s="37" t="s">
        <v>63</v>
      </c>
      <c r="G21" s="35" t="s">
        <v>76</v>
      </c>
      <c r="H21" s="4" t="s">
        <v>52</v>
      </c>
      <c r="I21" s="17">
        <v>400</v>
      </c>
      <c r="J21" s="17">
        <v>460</v>
      </c>
      <c r="K21" s="17">
        <v>500</v>
      </c>
      <c r="L21" s="4">
        <v>50.3322</v>
      </c>
      <c r="M21" s="4">
        <v>11.1</v>
      </c>
      <c r="N21" s="17">
        <f t="shared" si="0"/>
        <v>5200</v>
      </c>
      <c r="O21" s="17">
        <f t="shared" si="1"/>
        <v>5200</v>
      </c>
    </row>
    <row r="22" spans="1:15" ht="27" customHeight="1">
      <c r="A22" s="29">
        <v>7</v>
      </c>
      <c r="B22" s="53" t="s">
        <v>29</v>
      </c>
      <c r="C22" s="54"/>
      <c r="D22" s="54"/>
      <c r="E22" s="34" t="s">
        <v>19</v>
      </c>
      <c r="F22" s="37" t="s">
        <v>64</v>
      </c>
      <c r="G22" s="35" t="s">
        <v>76</v>
      </c>
      <c r="H22" s="4" t="s">
        <v>53</v>
      </c>
      <c r="I22" s="17">
        <v>1700</v>
      </c>
      <c r="J22" s="17">
        <v>1955</v>
      </c>
      <c r="K22" s="17">
        <v>2125</v>
      </c>
      <c r="L22" s="4">
        <v>213.91200000000001</v>
      </c>
      <c r="M22" s="4">
        <v>11.1</v>
      </c>
      <c r="N22" s="17">
        <f t="shared" si="0"/>
        <v>5100</v>
      </c>
      <c r="O22" s="17">
        <f t="shared" si="1"/>
        <v>5100</v>
      </c>
    </row>
    <row r="23" spans="1:15" ht="27" customHeight="1">
      <c r="A23" s="29">
        <v>8</v>
      </c>
      <c r="B23" s="53" t="s">
        <v>30</v>
      </c>
      <c r="C23" s="54"/>
      <c r="D23" s="54"/>
      <c r="E23" s="34" t="s">
        <v>19</v>
      </c>
      <c r="F23" s="37" t="s">
        <v>65</v>
      </c>
      <c r="G23" s="35" t="s">
        <v>76</v>
      </c>
      <c r="H23" s="4" t="s">
        <v>54</v>
      </c>
      <c r="I23" s="17">
        <v>450</v>
      </c>
      <c r="J23" s="17">
        <v>517.5</v>
      </c>
      <c r="K23" s="17">
        <v>562.5</v>
      </c>
      <c r="L23" s="4">
        <v>56.623800000000003</v>
      </c>
      <c r="M23" s="4">
        <v>11.1</v>
      </c>
      <c r="N23" s="17">
        <f t="shared" si="0"/>
        <v>2700</v>
      </c>
      <c r="O23" s="17">
        <f t="shared" si="1"/>
        <v>2700</v>
      </c>
    </row>
    <row r="24" spans="1:15" ht="27" customHeight="1">
      <c r="A24" s="29">
        <v>9</v>
      </c>
      <c r="B24" s="53" t="s">
        <v>31</v>
      </c>
      <c r="C24" s="54"/>
      <c r="D24" s="54"/>
      <c r="E24" s="34" t="s">
        <v>19</v>
      </c>
      <c r="F24" s="37" t="s">
        <v>66</v>
      </c>
      <c r="G24" s="35" t="s">
        <v>76</v>
      </c>
      <c r="H24" s="4" t="s">
        <v>50</v>
      </c>
      <c r="I24" s="17">
        <v>700</v>
      </c>
      <c r="J24" s="17">
        <v>805</v>
      </c>
      <c r="K24" s="17">
        <v>875</v>
      </c>
      <c r="L24" s="4">
        <v>88.081400000000002</v>
      </c>
      <c r="M24" s="4">
        <v>11.1</v>
      </c>
      <c r="N24" s="17">
        <f t="shared" si="0"/>
        <v>700</v>
      </c>
      <c r="O24" s="17">
        <f t="shared" si="1"/>
        <v>700</v>
      </c>
    </row>
    <row r="25" spans="1:15" ht="27" customHeight="1">
      <c r="A25" s="29">
        <v>10</v>
      </c>
      <c r="B25" s="53" t="s">
        <v>32</v>
      </c>
      <c r="C25" s="54"/>
      <c r="D25" s="54"/>
      <c r="E25" s="34" t="s">
        <v>19</v>
      </c>
      <c r="F25" s="37" t="s">
        <v>66</v>
      </c>
      <c r="G25" s="35" t="s">
        <v>76</v>
      </c>
      <c r="H25" s="4" t="s">
        <v>50</v>
      </c>
      <c r="I25" s="17">
        <v>700</v>
      </c>
      <c r="J25" s="17">
        <v>805</v>
      </c>
      <c r="K25" s="17">
        <v>875</v>
      </c>
      <c r="L25" s="4">
        <v>88.081400000000002</v>
      </c>
      <c r="M25" s="4">
        <v>11.1</v>
      </c>
      <c r="N25" s="17">
        <f t="shared" si="0"/>
        <v>700</v>
      </c>
      <c r="O25" s="17">
        <f t="shared" si="1"/>
        <v>700</v>
      </c>
    </row>
    <row r="26" spans="1:15" ht="27" customHeight="1">
      <c r="A26" s="29">
        <v>11</v>
      </c>
      <c r="B26" s="53" t="s">
        <v>33</v>
      </c>
      <c r="C26" s="54"/>
      <c r="D26" s="54"/>
      <c r="E26" s="34" t="s">
        <v>19</v>
      </c>
      <c r="F26" s="37" t="s">
        <v>66</v>
      </c>
      <c r="G26" s="35" t="s">
        <v>76</v>
      </c>
      <c r="H26" s="4" t="s">
        <v>50</v>
      </c>
      <c r="I26" s="17">
        <v>700</v>
      </c>
      <c r="J26" s="17">
        <v>805</v>
      </c>
      <c r="K26" s="17">
        <v>875</v>
      </c>
      <c r="L26" s="4">
        <v>88.081400000000002</v>
      </c>
      <c r="M26" s="4">
        <v>11.1</v>
      </c>
      <c r="N26" s="17">
        <f t="shared" si="0"/>
        <v>700</v>
      </c>
      <c r="O26" s="17">
        <f t="shared" si="1"/>
        <v>700</v>
      </c>
    </row>
    <row r="27" spans="1:15" ht="27" customHeight="1">
      <c r="A27" s="29">
        <v>12</v>
      </c>
      <c r="B27" s="53" t="s">
        <v>34</v>
      </c>
      <c r="C27" s="54"/>
      <c r="D27" s="54"/>
      <c r="E27" s="34" t="s">
        <v>19</v>
      </c>
      <c r="F27" s="37" t="s">
        <v>66</v>
      </c>
      <c r="G27" s="35" t="s">
        <v>76</v>
      </c>
      <c r="H27" s="4" t="s">
        <v>50</v>
      </c>
      <c r="I27" s="17">
        <v>4900</v>
      </c>
      <c r="J27" s="17">
        <v>5635</v>
      </c>
      <c r="K27" s="17">
        <v>6125</v>
      </c>
      <c r="L27" s="4">
        <v>616.56979999999999</v>
      </c>
      <c r="M27" s="4">
        <v>11.1</v>
      </c>
      <c r="N27" s="17">
        <f t="shared" si="0"/>
        <v>4900</v>
      </c>
      <c r="O27" s="17">
        <f t="shared" si="1"/>
        <v>4900</v>
      </c>
    </row>
    <row r="28" spans="1:15" ht="27" customHeight="1">
      <c r="A28" s="29">
        <v>13</v>
      </c>
      <c r="B28" s="53" t="s">
        <v>35</v>
      </c>
      <c r="C28" s="54"/>
      <c r="D28" s="54"/>
      <c r="E28" s="34" t="s">
        <v>19</v>
      </c>
      <c r="F28" s="37" t="s">
        <v>66</v>
      </c>
      <c r="G28" s="35" t="s">
        <v>76</v>
      </c>
      <c r="H28" s="4" t="s">
        <v>55</v>
      </c>
      <c r="I28" s="17">
        <v>3300</v>
      </c>
      <c r="J28" s="17">
        <v>3795</v>
      </c>
      <c r="K28" s="17">
        <v>4125</v>
      </c>
      <c r="L28" s="4">
        <v>415.24090000000001</v>
      </c>
      <c r="M28" s="4">
        <v>11.1</v>
      </c>
      <c r="N28" s="17">
        <f t="shared" si="0"/>
        <v>6600</v>
      </c>
      <c r="O28" s="17">
        <f t="shared" si="1"/>
        <v>6600</v>
      </c>
    </row>
    <row r="29" spans="1:15" ht="27" customHeight="1">
      <c r="A29" s="29">
        <v>14</v>
      </c>
      <c r="B29" s="53" t="s">
        <v>36</v>
      </c>
      <c r="C29" s="54"/>
      <c r="D29" s="54"/>
      <c r="E29" s="34" t="s">
        <v>19</v>
      </c>
      <c r="F29" s="37" t="s">
        <v>66</v>
      </c>
      <c r="G29" s="35" t="s">
        <v>76</v>
      </c>
      <c r="H29" s="4" t="s">
        <v>50</v>
      </c>
      <c r="I29" s="17">
        <v>3700</v>
      </c>
      <c r="J29" s="17">
        <v>4255</v>
      </c>
      <c r="K29" s="17">
        <v>4625</v>
      </c>
      <c r="L29" s="4">
        <v>465.57310000000001</v>
      </c>
      <c r="M29" s="4">
        <v>11.1</v>
      </c>
      <c r="N29" s="17">
        <f t="shared" si="0"/>
        <v>3700</v>
      </c>
      <c r="O29" s="17">
        <f t="shared" si="1"/>
        <v>3700</v>
      </c>
    </row>
    <row r="30" spans="1:15" ht="35.25" customHeight="1">
      <c r="A30" s="29">
        <v>15</v>
      </c>
      <c r="B30" s="53" t="s">
        <v>37</v>
      </c>
      <c r="C30" s="54"/>
      <c r="D30" s="54"/>
      <c r="E30" s="34" t="s">
        <v>19</v>
      </c>
      <c r="F30" s="37" t="s">
        <v>67</v>
      </c>
      <c r="G30" s="35" t="s">
        <v>76</v>
      </c>
      <c r="H30" s="4" t="s">
        <v>53</v>
      </c>
      <c r="I30" s="17">
        <v>1100</v>
      </c>
      <c r="J30" s="17">
        <v>1265</v>
      </c>
      <c r="K30" s="17">
        <v>1375</v>
      </c>
      <c r="L30" s="4">
        <v>138.4136</v>
      </c>
      <c r="M30" s="4">
        <v>11.1</v>
      </c>
      <c r="N30" s="17">
        <f t="shared" si="0"/>
        <v>3300</v>
      </c>
      <c r="O30" s="17">
        <f t="shared" si="1"/>
        <v>3300</v>
      </c>
    </row>
    <row r="31" spans="1:15" ht="27" customHeight="1">
      <c r="A31" s="29">
        <v>16</v>
      </c>
      <c r="B31" s="53" t="s">
        <v>38</v>
      </c>
      <c r="C31" s="54"/>
      <c r="D31" s="54"/>
      <c r="E31" s="34" t="s">
        <v>19</v>
      </c>
      <c r="F31" s="37" t="s">
        <v>67</v>
      </c>
      <c r="G31" s="35" t="s">
        <v>76</v>
      </c>
      <c r="H31" s="4" t="s">
        <v>53</v>
      </c>
      <c r="I31" s="17">
        <v>1400</v>
      </c>
      <c r="J31" s="17">
        <v>1610</v>
      </c>
      <c r="K31" s="17">
        <v>1750</v>
      </c>
      <c r="L31" s="4">
        <v>176.1628</v>
      </c>
      <c r="M31" s="4">
        <v>11.1</v>
      </c>
      <c r="N31" s="17">
        <f t="shared" si="0"/>
        <v>4200</v>
      </c>
      <c r="O31" s="17">
        <f t="shared" si="1"/>
        <v>4200</v>
      </c>
    </row>
    <row r="32" spans="1:15" ht="27" customHeight="1">
      <c r="A32" s="29">
        <v>17</v>
      </c>
      <c r="B32" s="53" t="s">
        <v>39</v>
      </c>
      <c r="C32" s="54"/>
      <c r="D32" s="54"/>
      <c r="E32" s="34" t="s">
        <v>19</v>
      </c>
      <c r="F32" s="37" t="s">
        <v>67</v>
      </c>
      <c r="G32" s="35" t="s">
        <v>76</v>
      </c>
      <c r="H32" s="4" t="s">
        <v>50</v>
      </c>
      <c r="I32" s="17">
        <v>2600</v>
      </c>
      <c r="J32" s="17">
        <v>2990</v>
      </c>
      <c r="K32" s="17">
        <v>3250</v>
      </c>
      <c r="L32" s="4">
        <v>327.15949999999998</v>
      </c>
      <c r="M32" s="4">
        <v>11.1</v>
      </c>
      <c r="N32" s="17">
        <f t="shared" si="0"/>
        <v>2600</v>
      </c>
      <c r="O32" s="17">
        <f t="shared" si="1"/>
        <v>2600</v>
      </c>
    </row>
    <row r="33" spans="1:16" ht="27" customHeight="1">
      <c r="A33" s="29">
        <v>18</v>
      </c>
      <c r="B33" s="53" t="s">
        <v>40</v>
      </c>
      <c r="C33" s="54"/>
      <c r="D33" s="54"/>
      <c r="E33" s="34" t="s">
        <v>19</v>
      </c>
      <c r="F33" s="37" t="s">
        <v>68</v>
      </c>
      <c r="G33" s="35" t="s">
        <v>76</v>
      </c>
      <c r="H33" s="4" t="s">
        <v>53</v>
      </c>
      <c r="I33" s="17">
        <v>220</v>
      </c>
      <c r="J33" s="17">
        <v>253</v>
      </c>
      <c r="K33" s="17">
        <v>275</v>
      </c>
      <c r="L33" s="4">
        <v>27.682700000000001</v>
      </c>
      <c r="M33" s="4">
        <v>11.1</v>
      </c>
      <c r="N33" s="17">
        <f t="shared" si="0"/>
        <v>660</v>
      </c>
      <c r="O33" s="17">
        <f t="shared" si="1"/>
        <v>660</v>
      </c>
    </row>
    <row r="34" spans="1:16" ht="27" customHeight="1">
      <c r="A34" s="29">
        <v>19</v>
      </c>
      <c r="B34" s="53" t="s">
        <v>41</v>
      </c>
      <c r="C34" s="54"/>
      <c r="D34" s="54"/>
      <c r="E34" s="34" t="s">
        <v>19</v>
      </c>
      <c r="F34" s="37" t="s">
        <v>68</v>
      </c>
      <c r="G34" s="35" t="s">
        <v>76</v>
      </c>
      <c r="H34" s="4" t="s">
        <v>50</v>
      </c>
      <c r="I34" s="17">
        <v>220</v>
      </c>
      <c r="J34" s="17">
        <v>253</v>
      </c>
      <c r="K34" s="17">
        <v>275</v>
      </c>
      <c r="L34" s="4">
        <v>27.682700000000001</v>
      </c>
      <c r="M34" s="4">
        <v>11.1</v>
      </c>
      <c r="N34" s="17">
        <f t="shared" si="0"/>
        <v>220</v>
      </c>
      <c r="O34" s="17">
        <f t="shared" si="1"/>
        <v>220</v>
      </c>
    </row>
    <row r="35" spans="1:16" ht="27" customHeight="1">
      <c r="A35" s="29">
        <v>20</v>
      </c>
      <c r="B35" s="53" t="s">
        <v>42</v>
      </c>
      <c r="C35" s="54"/>
      <c r="D35" s="54"/>
      <c r="E35" s="34" t="s">
        <v>19</v>
      </c>
      <c r="F35" s="37" t="s">
        <v>68</v>
      </c>
      <c r="G35" s="35" t="s">
        <v>76</v>
      </c>
      <c r="H35" s="4" t="s">
        <v>56</v>
      </c>
      <c r="I35" s="17">
        <v>50</v>
      </c>
      <c r="J35" s="17">
        <v>57.5</v>
      </c>
      <c r="K35" s="17">
        <v>62.5</v>
      </c>
      <c r="L35" s="4">
        <v>6.2915000000000001</v>
      </c>
      <c r="M35" s="4">
        <v>11.1</v>
      </c>
      <c r="N35" s="17">
        <f t="shared" si="0"/>
        <v>2100</v>
      </c>
      <c r="O35" s="17">
        <f t="shared" si="1"/>
        <v>2100</v>
      </c>
    </row>
    <row r="36" spans="1:16" ht="27" customHeight="1">
      <c r="A36" s="29">
        <v>21</v>
      </c>
      <c r="B36" s="53" t="s">
        <v>43</v>
      </c>
      <c r="C36" s="54"/>
      <c r="D36" s="54"/>
      <c r="E36" s="34" t="s">
        <v>19</v>
      </c>
      <c r="F36" s="37" t="s">
        <v>68</v>
      </c>
      <c r="G36" s="35" t="s">
        <v>76</v>
      </c>
      <c r="H36" s="4" t="s">
        <v>54</v>
      </c>
      <c r="I36" s="17">
        <v>50</v>
      </c>
      <c r="J36" s="17">
        <v>57.5</v>
      </c>
      <c r="K36" s="17">
        <v>62.5</v>
      </c>
      <c r="L36" s="4">
        <v>6.2915000000000001</v>
      </c>
      <c r="M36" s="4">
        <v>11.1</v>
      </c>
      <c r="N36" s="17">
        <f t="shared" si="0"/>
        <v>300</v>
      </c>
      <c r="O36" s="17">
        <f t="shared" si="1"/>
        <v>300</v>
      </c>
    </row>
    <row r="37" spans="1:16" ht="27" customHeight="1">
      <c r="A37" s="29">
        <v>22</v>
      </c>
      <c r="B37" s="53" t="s">
        <v>79</v>
      </c>
      <c r="C37" s="54"/>
      <c r="D37" s="54"/>
      <c r="E37" s="34" t="s">
        <v>19</v>
      </c>
      <c r="F37" s="37" t="s">
        <v>66</v>
      </c>
      <c r="G37" s="35" t="s">
        <v>76</v>
      </c>
      <c r="H37" s="4" t="s">
        <v>50</v>
      </c>
      <c r="I37" s="17">
        <v>200</v>
      </c>
      <c r="J37" s="17">
        <v>230</v>
      </c>
      <c r="K37" s="17">
        <v>250</v>
      </c>
      <c r="L37" s="4">
        <v>25.1661</v>
      </c>
      <c r="M37" s="4">
        <v>11.1</v>
      </c>
      <c r="N37" s="17">
        <f t="shared" si="0"/>
        <v>200</v>
      </c>
      <c r="O37" s="17">
        <f t="shared" si="1"/>
        <v>200</v>
      </c>
    </row>
    <row r="38" spans="1:16" ht="27" customHeight="1">
      <c r="A38" s="29">
        <v>23</v>
      </c>
      <c r="B38" s="53" t="s">
        <v>44</v>
      </c>
      <c r="C38" s="54"/>
      <c r="D38" s="54"/>
      <c r="E38" s="34" t="s">
        <v>19</v>
      </c>
      <c r="F38" s="37" t="s">
        <v>69</v>
      </c>
      <c r="G38" s="35" t="s">
        <v>76</v>
      </c>
      <c r="H38" s="4" t="s">
        <v>50</v>
      </c>
      <c r="I38" s="17">
        <v>28000</v>
      </c>
      <c r="J38" s="17">
        <v>32200</v>
      </c>
      <c r="K38" s="17">
        <v>35000</v>
      </c>
      <c r="L38" s="4">
        <v>3523.2561000000001</v>
      </c>
      <c r="M38" s="4">
        <v>11.1</v>
      </c>
      <c r="N38" s="17">
        <f t="shared" si="0"/>
        <v>28000</v>
      </c>
      <c r="O38" s="17">
        <f t="shared" si="1"/>
        <v>28000</v>
      </c>
    </row>
    <row r="39" spans="1:16" ht="27" customHeight="1">
      <c r="A39" s="29">
        <v>24</v>
      </c>
      <c r="B39" s="53" t="s">
        <v>70</v>
      </c>
      <c r="C39" s="54"/>
      <c r="D39" s="54"/>
      <c r="E39" s="34" t="s">
        <v>19</v>
      </c>
      <c r="F39" s="37" t="s">
        <v>62</v>
      </c>
      <c r="G39" s="35" t="s">
        <v>76</v>
      </c>
      <c r="H39" s="4" t="s">
        <v>50</v>
      </c>
      <c r="I39" s="17">
        <v>24500</v>
      </c>
      <c r="J39" s="17">
        <v>28175</v>
      </c>
      <c r="K39" s="17">
        <v>30625</v>
      </c>
      <c r="L39" s="4">
        <v>3082.8490999999999</v>
      </c>
      <c r="M39" s="4">
        <v>11.1</v>
      </c>
      <c r="N39" s="17">
        <f t="shared" si="0"/>
        <v>24500</v>
      </c>
      <c r="O39" s="17">
        <f t="shared" si="1"/>
        <v>24500</v>
      </c>
    </row>
    <row r="40" spans="1:16" ht="27" customHeight="1">
      <c r="A40" s="29">
        <v>25</v>
      </c>
      <c r="B40" s="53" t="s">
        <v>45</v>
      </c>
      <c r="C40" s="54"/>
      <c r="D40" s="54"/>
      <c r="E40" s="34" t="s">
        <v>19</v>
      </c>
      <c r="F40" s="37" t="s">
        <v>71</v>
      </c>
      <c r="G40" s="35" t="s">
        <v>76</v>
      </c>
      <c r="H40" s="4" t="s">
        <v>57</v>
      </c>
      <c r="I40" s="17">
        <v>3010</v>
      </c>
      <c r="J40" s="17">
        <v>3461.5</v>
      </c>
      <c r="K40" s="17">
        <v>3762.5</v>
      </c>
      <c r="L40" s="4">
        <v>378.75</v>
      </c>
      <c r="M40" s="4">
        <v>11.1</v>
      </c>
      <c r="N40" s="17">
        <f t="shared" si="0"/>
        <v>12040</v>
      </c>
      <c r="O40" s="17">
        <f t="shared" si="1"/>
        <v>12040</v>
      </c>
    </row>
    <row r="41" spans="1:16" ht="27" customHeight="1">
      <c r="A41" s="29">
        <v>26</v>
      </c>
      <c r="B41" s="53" t="s">
        <v>46</v>
      </c>
      <c r="C41" s="54"/>
      <c r="D41" s="54"/>
      <c r="E41" s="34" t="s">
        <v>19</v>
      </c>
      <c r="F41" s="37" t="s">
        <v>72</v>
      </c>
      <c r="G41" s="35" t="s">
        <v>76</v>
      </c>
      <c r="H41" s="4" t="s">
        <v>55</v>
      </c>
      <c r="I41" s="17">
        <v>4530</v>
      </c>
      <c r="J41" s="17">
        <v>5209.5</v>
      </c>
      <c r="K41" s="17">
        <v>5662.5</v>
      </c>
      <c r="L41" s="4">
        <v>570.01250000000005</v>
      </c>
      <c r="M41" s="4">
        <v>11.1</v>
      </c>
      <c r="N41" s="17">
        <f t="shared" si="0"/>
        <v>9060</v>
      </c>
      <c r="O41" s="17">
        <f t="shared" si="1"/>
        <v>9060</v>
      </c>
    </row>
    <row r="42" spans="1:16" ht="27" customHeight="1">
      <c r="A42" s="29">
        <v>27</v>
      </c>
      <c r="B42" s="53" t="s">
        <v>47</v>
      </c>
      <c r="C42" s="54"/>
      <c r="D42" s="54"/>
      <c r="E42" s="34" t="s">
        <v>19</v>
      </c>
      <c r="F42" s="37" t="s">
        <v>73</v>
      </c>
      <c r="G42" s="35" t="s">
        <v>76</v>
      </c>
      <c r="H42" s="4" t="s">
        <v>50</v>
      </c>
      <c r="I42" s="17">
        <v>1820</v>
      </c>
      <c r="J42" s="17">
        <v>2093</v>
      </c>
      <c r="K42" s="17">
        <v>2275</v>
      </c>
      <c r="L42" s="4">
        <v>229.01159999999999</v>
      </c>
      <c r="M42" s="4">
        <v>11.1</v>
      </c>
      <c r="N42" s="17">
        <f t="shared" si="0"/>
        <v>1820</v>
      </c>
      <c r="O42" s="17">
        <f t="shared" si="1"/>
        <v>1820</v>
      </c>
    </row>
    <row r="43" spans="1:16" ht="27" customHeight="1">
      <c r="A43" s="29">
        <v>28</v>
      </c>
      <c r="B43" s="53" t="s">
        <v>48</v>
      </c>
      <c r="C43" s="54"/>
      <c r="D43" s="54"/>
      <c r="E43" s="34" t="s">
        <v>19</v>
      </c>
      <c r="F43" s="37" t="s">
        <v>74</v>
      </c>
      <c r="G43" s="35" t="s">
        <v>76</v>
      </c>
      <c r="H43" s="4" t="s">
        <v>50</v>
      </c>
      <c r="I43" s="17">
        <v>3500</v>
      </c>
      <c r="J43" s="17">
        <v>4025</v>
      </c>
      <c r="K43" s="17">
        <v>4375</v>
      </c>
      <c r="L43" s="4">
        <v>440.40699999999998</v>
      </c>
      <c r="M43" s="4">
        <v>11.1</v>
      </c>
      <c r="N43" s="17">
        <f t="shared" si="0"/>
        <v>3500</v>
      </c>
      <c r="O43" s="17">
        <f t="shared" si="1"/>
        <v>3500</v>
      </c>
    </row>
    <row r="44" spans="1:16" ht="27" customHeight="1">
      <c r="A44" s="29">
        <v>29</v>
      </c>
      <c r="B44" s="53" t="s">
        <v>49</v>
      </c>
      <c r="C44" s="54"/>
      <c r="D44" s="54"/>
      <c r="E44" s="34" t="s">
        <v>19</v>
      </c>
      <c r="F44" s="37" t="s">
        <v>75</v>
      </c>
      <c r="G44" s="35" t="s">
        <v>76</v>
      </c>
      <c r="H44" s="4" t="s">
        <v>50</v>
      </c>
      <c r="I44" s="17">
        <v>90000</v>
      </c>
      <c r="J44" s="17">
        <v>103500</v>
      </c>
      <c r="K44" s="17">
        <v>112500</v>
      </c>
      <c r="L44" s="39">
        <v>11324.751700000001</v>
      </c>
      <c r="M44" s="39">
        <v>11.1</v>
      </c>
      <c r="N44" s="17">
        <f t="shared" si="0"/>
        <v>90000</v>
      </c>
      <c r="O44" s="17">
        <f t="shared" si="1"/>
        <v>90000</v>
      </c>
    </row>
    <row r="45" spans="1:16" ht="5.0999999999999996" customHeight="1">
      <c r="A45" s="18"/>
      <c r="B45" s="7"/>
      <c r="C45" s="7"/>
      <c r="D45" s="7"/>
      <c r="E45" s="31"/>
      <c r="F45" s="19"/>
      <c r="G45" s="19"/>
      <c r="H45" s="19"/>
      <c r="I45" s="21"/>
      <c r="J45" s="21"/>
      <c r="K45" s="21"/>
      <c r="L45" s="19"/>
      <c r="M45" s="19"/>
      <c r="N45" s="21"/>
      <c r="O45" s="21"/>
    </row>
    <row r="46" spans="1:16" ht="20.100000000000001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 t="s">
        <v>19</v>
      </c>
      <c r="L46" s="6"/>
      <c r="M46" s="6"/>
      <c r="N46" s="36" t="s">
        <v>15</v>
      </c>
      <c r="O46" s="38">
        <f>SUM(O16:O45)</f>
        <v>240000</v>
      </c>
    </row>
    <row r="47" spans="1:16" ht="9.9499999999999993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22"/>
      <c r="O47" s="19"/>
    </row>
    <row r="48" spans="1:16" ht="24.75" customHeight="1">
      <c r="A48" s="64" t="s">
        <v>78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P48" s="6"/>
    </row>
    <row r="49" spans="1:15" ht="20.100000000000001" customHeight="1">
      <c r="G49" s="6"/>
      <c r="H49" s="6"/>
      <c r="I49" s="6"/>
      <c r="J49" s="6"/>
      <c r="K49" s="6"/>
      <c r="L49" s="6"/>
      <c r="M49" s="6"/>
      <c r="N49" s="6"/>
      <c r="O49" s="6"/>
    </row>
    <row r="50" spans="1:15" ht="15" customHeight="1">
      <c r="A50" s="43" t="s">
        <v>58</v>
      </c>
      <c r="B50" s="43"/>
      <c r="C50" s="43"/>
      <c r="D50" s="43"/>
      <c r="E50" s="43"/>
      <c r="F50" s="43"/>
      <c r="G50" s="43"/>
      <c r="H50" s="6"/>
      <c r="I50" s="6"/>
      <c r="J50" s="6"/>
      <c r="K50" s="6"/>
      <c r="L50" s="6"/>
      <c r="M50" s="6"/>
      <c r="N50" s="6"/>
      <c r="O50" s="6"/>
    </row>
    <row r="51" spans="1:15" ht="39.950000000000003" customHeight="1">
      <c r="H51" s="6"/>
      <c r="I51" s="6"/>
      <c r="J51" s="6"/>
      <c r="K51" s="6"/>
      <c r="L51" s="6"/>
      <c r="M51" s="6"/>
      <c r="N51" s="6"/>
      <c r="O51" s="6"/>
    </row>
    <row r="52" spans="1:15" ht="15.75" customHeight="1">
      <c r="A52" s="41" t="s">
        <v>16</v>
      </c>
      <c r="B52" s="41"/>
      <c r="C52" s="41"/>
      <c r="D52" s="41"/>
      <c r="E52" s="41"/>
      <c r="F52" s="41"/>
      <c r="G52" s="41"/>
      <c r="H52" s="6"/>
      <c r="I52" s="6"/>
      <c r="J52" s="6"/>
      <c r="K52" s="6"/>
      <c r="L52" s="6"/>
      <c r="M52" s="6"/>
      <c r="N52" s="6"/>
      <c r="O52" s="6"/>
    </row>
    <row r="53" spans="1:15" ht="9.9499999999999993" customHeight="1">
      <c r="A53" s="10"/>
      <c r="B53" s="10"/>
      <c r="C53" s="10"/>
      <c r="D53" s="10"/>
      <c r="E53" s="10"/>
      <c r="F53" s="10"/>
      <c r="G53" s="10"/>
      <c r="H53" s="6"/>
      <c r="I53" s="6"/>
      <c r="J53" s="6"/>
      <c r="K53" s="6"/>
      <c r="L53" s="6"/>
      <c r="M53" s="6"/>
      <c r="N53" s="6"/>
      <c r="O53" s="6"/>
    </row>
    <row r="54" spans="1:15" ht="24.95" customHeight="1">
      <c r="A54" s="28"/>
      <c r="B54" s="28"/>
      <c r="C54" s="28"/>
      <c r="D54" s="28"/>
      <c r="E54" s="28"/>
      <c r="F54" s="28"/>
      <c r="L54" s="6"/>
      <c r="M54" s="6"/>
      <c r="N54" s="6"/>
      <c r="O54" s="6"/>
    </row>
    <row r="55" spans="1:15" ht="15.75" customHeight="1">
      <c r="A55" s="40" t="s">
        <v>6</v>
      </c>
      <c r="B55" s="40"/>
      <c r="C55" s="40"/>
      <c r="D55" s="40"/>
      <c r="E55" s="40"/>
      <c r="F55" s="40"/>
      <c r="G55" s="25"/>
      <c r="L55" s="6"/>
      <c r="M55" s="6"/>
      <c r="N55" s="6"/>
      <c r="O55" s="6"/>
    </row>
    <row r="56" spans="1:15" ht="5.0999999999999996" customHeight="1">
      <c r="B56" s="23"/>
      <c r="C56" s="23"/>
      <c r="D56" s="23"/>
      <c r="E56" s="23"/>
      <c r="F56" s="23"/>
      <c r="G56" s="23"/>
      <c r="L56" s="6"/>
      <c r="M56" s="6"/>
      <c r="N56" s="6"/>
      <c r="O56" s="6"/>
    </row>
    <row r="57" spans="1:15" ht="24.95" customHeight="1">
      <c r="B57" s="26"/>
      <c r="C57" s="27" t="s">
        <v>7</v>
      </c>
      <c r="D57" s="26"/>
      <c r="E57" s="26"/>
      <c r="F57" s="26"/>
      <c r="G57" s="23"/>
      <c r="L57" s="6"/>
      <c r="M57" s="6"/>
      <c r="N57" s="6"/>
      <c r="O57" s="6"/>
    </row>
    <row r="58" spans="1:15" ht="15.75" customHeight="1">
      <c r="A58" s="40" t="s">
        <v>17</v>
      </c>
      <c r="B58" s="40"/>
      <c r="C58" s="40"/>
      <c r="D58" s="40"/>
      <c r="E58" s="40"/>
      <c r="F58" s="40"/>
      <c r="G58" s="25"/>
    </row>
  </sheetData>
  <mergeCells count="54">
    <mergeCell ref="B44:D44"/>
    <mergeCell ref="B42:D42"/>
    <mergeCell ref="B43:D43"/>
    <mergeCell ref="B40:D40"/>
    <mergeCell ref="B41:D41"/>
    <mergeCell ref="B37:D37"/>
    <mergeCell ref="B38:D38"/>
    <mergeCell ref="B39:D39"/>
    <mergeCell ref="B35:D35"/>
    <mergeCell ref="B36:D36"/>
    <mergeCell ref="B32:D32"/>
    <mergeCell ref="B33:D33"/>
    <mergeCell ref="B34:D34"/>
    <mergeCell ref="B30:D30"/>
    <mergeCell ref="B31:D31"/>
    <mergeCell ref="B20:D20"/>
    <mergeCell ref="B21:D21"/>
    <mergeCell ref="B27:D27"/>
    <mergeCell ref="B28:D28"/>
    <mergeCell ref="B29:D29"/>
    <mergeCell ref="B25:D25"/>
    <mergeCell ref="B26:D26"/>
    <mergeCell ref="A50:G50"/>
    <mergeCell ref="N12:N14"/>
    <mergeCell ref="H12:H14"/>
    <mergeCell ref="L12:L14"/>
    <mergeCell ref="M12:M14"/>
    <mergeCell ref="I12:K12"/>
    <mergeCell ref="E12:E14"/>
    <mergeCell ref="F12:F14"/>
    <mergeCell ref="G12:G14"/>
    <mergeCell ref="A48:M48"/>
    <mergeCell ref="B17:D17"/>
    <mergeCell ref="B18:D18"/>
    <mergeCell ref="B19:D19"/>
    <mergeCell ref="B22:D22"/>
    <mergeCell ref="B23:D23"/>
    <mergeCell ref="B24:D24"/>
    <mergeCell ref="A55:F55"/>
    <mergeCell ref="A58:F58"/>
    <mergeCell ref="A52:G52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</mergeCells>
  <pageMargins left="0.23622047244094491" right="0.15748031496062992" top="0.19685039370078741" bottom="0.15748031496062992" header="0.15748031496062992" footer="0.15748031496062992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20</cp:lastModifiedBy>
  <cp:lastPrinted>2026-03-23T13:02:45Z</cp:lastPrinted>
  <dcterms:created xsi:type="dcterms:W3CDTF">2025-08-27T13:07:43Z</dcterms:created>
  <dcterms:modified xsi:type="dcterms:W3CDTF">2026-07-08T06:59:32Z</dcterms:modified>
</cp:coreProperties>
</file>