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ечати 2\документация\"/>
    </mc:Choice>
  </mc:AlternateContent>
  <bookViews>
    <workbookView xWindow="0" yWindow="0" windowWidth="28800" windowHeight="12135" tabRatio="500"/>
  </bookViews>
  <sheets>
    <sheet name="Лист1" sheetId="1" r:id="rId1"/>
  </sheets>
  <definedNames>
    <definedName name="_xlnm.Print_Area" localSheetId="0">Лист1!$A$1:$P$20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L12" i="1" l="1"/>
  <c r="L13" i="1" s="1"/>
  <c r="J12" i="1"/>
  <c r="J13" i="1" s="1"/>
  <c r="H12" i="1"/>
  <c r="H13" i="1" s="1"/>
  <c r="J11" i="1" l="1"/>
  <c r="L11" i="1"/>
</calcChain>
</file>

<file path=xl/sharedStrings.xml><?xml version="1.0" encoding="utf-8"?>
<sst xmlns="http://schemas.openxmlformats.org/spreadsheetml/2006/main" count="37" uniqueCount="35">
  <si>
    <t>Используемый метод определения НМЦК 
с обоснованием:</t>
  </si>
  <si>
    <t>№</t>
  </si>
  <si>
    <t>Наименование товара, услуги (работы)</t>
  </si>
  <si>
    <t>ОКПД2/КТРУ</t>
  </si>
  <si>
    <t>Кол-во</t>
  </si>
  <si>
    <t>Среднее квадратичное отклонение</t>
  </si>
  <si>
    <t>Коэффициент вариации (%)</t>
  </si>
  <si>
    <t>Цена (руб.)</t>
  </si>
  <si>
    <t>(должность)</t>
  </si>
  <si>
    <t>(подпись/расшифровка подписи)</t>
  </si>
  <si>
    <t>Основные характеристики объекта закупки</t>
  </si>
  <si>
    <t>Основные характеристики объекта закупки определены в описание объекта закупки (техническом задании).</t>
  </si>
  <si>
    <t>Расчет НМЦК, среднего квадратичного отклонения и коэффициента вариации произведен в приложении №1 к Обоснованию НМЦК. Согласно п. п. 3.20.2 приказа Минэкономразвития России от 02.10.2013 N 567 “Об утверждении 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исполнителем)” совокупность значений используемых в расчете при определении НМЦК считается однородной, поскольку коэффициент вариации цены не превышает 33%.</t>
  </si>
  <si>
    <t>Расчет НМЦК, среднего квадратичного отклонения и коэффициента вариации</t>
  </si>
  <si>
    <t>Сумма (руб.)</t>
  </si>
  <si>
    <t>ИТОГО:</t>
  </si>
  <si>
    <t>Ед.                        изм.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</si>
  <si>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</si>
  <si>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</si>
  <si>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Средняя цена (рын.) за единицу товара (работы, услуги) (руб.)</t>
  </si>
  <si>
    <t>Общая цена (рын.) товара (работы, услуги) , руб</t>
  </si>
  <si>
    <t>При определении Н(М)ЦК, ЦКЕП  использовано наименьшее из содержащихся в указанных коммерческих предложениях значений ценовых предложений.</t>
  </si>
  <si>
    <t xml:space="preserve">Расчет начальной (максимальной) цены контракта проведен заказчиком в соответствии со статьей 22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 в порядке, предусмотренном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Министерства экономического развития Российской Федерации от 02.10.2013 № 567.
Начальная (максимальная) цена контракта определена заказчиком посредством метода сопоставимых рыночных цен (анализа рынка).
Стоимость услуг определена на основании поиска ценовой информации путем направления запросов о предоставлении ценовой информации пяти исполнителям, обладающим опытом оказания соответствующих (однородных и идентичных) услуг, информация о которых имеется в свободном доступе. Ответ о запросе ценовой информации получен от 3 (трех) исполнителей. Расчет (начальной) максимальной цены контракта сведен в таблицу (Приложение №1 к обоснованию НМЦК).
</t>
  </si>
  <si>
    <t>Начальник отдела финансового и общего обеспечения</t>
  </si>
  <si>
    <t>Елисеева Н.А.</t>
  </si>
  <si>
    <t xml:space="preserve">     </t>
  </si>
  <si>
    <t>шт</t>
  </si>
  <si>
    <t xml:space="preserve">32.99.16.120 </t>
  </si>
  <si>
    <t xml:space="preserve">на поставку штампов </t>
  </si>
  <si>
    <t>Дата подготовки обоснования НМЦК: 29.05.2026</t>
  </si>
  <si>
    <t>Штамп входящие письма</t>
  </si>
  <si>
    <t>Таким образом на основании проведенного анализа рынка и расчетов Н(М)ЦК, ЦКЕП составляет:  1950 (одна тысяча девятьсот пятьдесят) рублей 15 копеек</t>
  </si>
  <si>
    <t>Коммерческое предложение вх.№4186 от 29.05.2026</t>
  </si>
  <si>
    <t>Коммерческое предложение вх.№4185 от 29.05.2026</t>
  </si>
  <si>
    <t>Коммерческое предложение вх.№4184 от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</si>
</sst>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1" x14ac:knownFonts="1">
    <font>
      <sz val="11"/>
      <color rgb="FF000000"/>
      <name val="Calibri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 applyAlignment="0"/>
  </cellStyleXfs>
  <cellXfs count="76">
    <xf numFmtId="0" fontId="0" fillId="0" borderId="0" xfId="0"/>
    <xf numFmtId="2" fontId="0" fillId="0" borderId="0" xfId="0" applyNumberFormat="1"/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2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5" fillId="0" borderId="10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wrapText="1" shrinkToFit="1"/>
    </xf>
    <xf numFmtId="2" fontId="9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1" xfId="0" applyFont="1" applyFill="1" applyBorder="1" applyAlignment="1">
      <alignment vertical="top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10</xdr:row>
      <xdr:rowOff>76200</xdr:rowOff>
    </xdr:from>
    <xdr:to>
      <xdr:col>12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180976</xdr:colOff>
      <xdr:row>10</xdr:row>
      <xdr:rowOff>152399</xdr:rowOff>
    </xdr:from>
    <xdr:to>
      <xdr:col>13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895" y="4706620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"/>
  <sheetViews>
    <sheetView tabSelected="1" view="pageBreakPreview" topLeftCell="A7" zoomScaleNormal="100" zoomScaleSheetLayoutView="100" workbookViewId="0">
      <selection activeCell="H17" sqref="H17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22.140625" customWidth="1"/>
    <col min="4" max="4" width="24" customWidth="1"/>
    <col min="5" max="5" width="5.85546875" customWidth="1"/>
    <col min="6" max="6" width="8.85546875" customWidth="1"/>
    <col min="7" max="7" width="9.140625" style="1" customWidth="1"/>
    <col min="8" max="8" width="11.5703125" style="1" customWidth="1"/>
    <col min="9" max="9" width="9.28515625" style="1" customWidth="1"/>
    <col min="10" max="10" width="12.42578125" style="1" customWidth="1"/>
    <col min="11" max="11" width="9" style="1" customWidth="1"/>
    <col min="12" max="12" width="11.85546875" style="1" customWidth="1"/>
    <col min="13" max="13" width="20.5703125" style="1" customWidth="1"/>
    <col min="14" max="14" width="23" style="1" customWidth="1"/>
    <col min="15" max="16" width="15.140625" style="1" customWidth="1"/>
    <col min="17" max="17" width="18.42578125" customWidth="1"/>
    <col min="18" max="1011" width="9.140625" customWidth="1"/>
  </cols>
  <sheetData>
    <row r="1" spans="1:29" ht="41.1" customHeight="1" x14ac:dyDescent="0.3">
      <c r="A1" s="55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29" ht="21.75" customHeight="1" thickBot="1" x14ac:dyDescent="0.35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9" ht="27" customHeight="1" x14ac:dyDescent="0.25">
      <c r="A3" s="64" t="s">
        <v>10</v>
      </c>
      <c r="B3" s="65"/>
      <c r="C3" s="66" t="s">
        <v>11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29" ht="81" customHeight="1" x14ac:dyDescent="0.25">
      <c r="A4" s="68" t="s">
        <v>0</v>
      </c>
      <c r="B4" s="69"/>
      <c r="C4" s="70" t="s">
        <v>22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29" ht="42.75" customHeight="1" thickBot="1" x14ac:dyDescent="0.3">
      <c r="A5" s="58" t="s">
        <v>12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29" ht="23.25" customHeight="1" thickBot="1" x14ac:dyDescent="0.3">
      <c r="A6" s="62" t="s">
        <v>29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29" ht="4.5" customHeight="1" x14ac:dyDescent="0.25">
      <c r="A7" s="60" t="s">
        <v>25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29" ht="21.75" customHeight="1" x14ac:dyDescent="0.25">
      <c r="A8" s="72" t="s">
        <v>13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29" ht="123.75" customHeight="1" x14ac:dyDescent="0.25">
      <c r="A9" s="57" t="s">
        <v>18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spans="1:29" ht="51" customHeight="1" x14ac:dyDescent="0.25">
      <c r="A10" s="25" t="s">
        <v>1</v>
      </c>
      <c r="B10" s="29" t="s">
        <v>2</v>
      </c>
      <c r="C10" s="30"/>
      <c r="D10" s="27" t="s">
        <v>3</v>
      </c>
      <c r="E10" s="47" t="s">
        <v>16</v>
      </c>
      <c r="F10" s="27" t="s">
        <v>4</v>
      </c>
      <c r="G10" s="39" t="s">
        <v>32</v>
      </c>
      <c r="H10" s="40"/>
      <c r="I10" s="39" t="s">
        <v>34</v>
      </c>
      <c r="J10" s="40"/>
      <c r="K10" s="39" t="s">
        <v>33</v>
      </c>
      <c r="L10" s="40"/>
      <c r="M10" s="11" t="s">
        <v>5</v>
      </c>
      <c r="N10" s="2" t="s">
        <v>6</v>
      </c>
      <c r="O10" s="41" t="s">
        <v>19</v>
      </c>
      <c r="P10" s="41" t="s">
        <v>20</v>
      </c>
    </row>
    <row r="11" spans="1:29" ht="51" customHeight="1" x14ac:dyDescent="0.25">
      <c r="A11" s="26"/>
      <c r="B11" s="31"/>
      <c r="C11" s="32"/>
      <c r="D11" s="28"/>
      <c r="E11" s="26"/>
      <c r="F11" s="28"/>
      <c r="G11" s="12" t="s">
        <v>7</v>
      </c>
      <c r="H11" s="12" t="s">
        <v>14</v>
      </c>
      <c r="I11" s="12" t="s">
        <v>7</v>
      </c>
      <c r="J11" s="12" t="str">
        <f>$H$11</f>
        <v>Сумма (руб.)</v>
      </c>
      <c r="K11" s="12" t="s">
        <v>7</v>
      </c>
      <c r="L11" s="12" t="str">
        <f>$H$11</f>
        <v>Сумма (руб.)</v>
      </c>
      <c r="M11" s="10"/>
      <c r="N11" s="10"/>
      <c r="O11" s="28"/>
      <c r="P11" s="51"/>
    </row>
    <row r="12" spans="1:29" ht="33.75" customHeight="1" x14ac:dyDescent="0.25">
      <c r="A12" s="13">
        <v>1</v>
      </c>
      <c r="B12" s="45" t="s">
        <v>30</v>
      </c>
      <c r="C12" s="46"/>
      <c r="D12" s="18" t="s">
        <v>27</v>
      </c>
      <c r="E12" s="14" t="s">
        <v>26</v>
      </c>
      <c r="F12" s="19">
        <v>3</v>
      </c>
      <c r="G12" s="12">
        <v>650.04999999999995</v>
      </c>
      <c r="H12" s="12">
        <f>F12*G12</f>
        <v>1950.1499999999999</v>
      </c>
      <c r="I12" s="12">
        <v>800</v>
      </c>
      <c r="J12" s="12">
        <f>F12*I12</f>
        <v>2400</v>
      </c>
      <c r="K12" s="16">
        <v>750</v>
      </c>
      <c r="L12" s="16">
        <f>F12*K12</f>
        <v>2250</v>
      </c>
      <c r="M12" s="20">
        <v>76.38</v>
      </c>
      <c r="N12" s="16">
        <v>10.41</v>
      </c>
      <c r="O12" s="16">
        <v>733.35</v>
      </c>
      <c r="P12" s="16">
        <f>O12*F12</f>
        <v>2200.0500000000002</v>
      </c>
    </row>
    <row r="13" spans="1:29" ht="15" customHeight="1" x14ac:dyDescent="0.25">
      <c r="A13" s="42" t="s">
        <v>15</v>
      </c>
      <c r="B13" s="43"/>
      <c r="C13" s="43"/>
      <c r="D13" s="43"/>
      <c r="E13" s="43"/>
      <c r="F13" s="44"/>
      <c r="G13" s="15"/>
      <c r="H13" s="75">
        <f>SUM(H12:H12)</f>
        <v>1950.1499999999999</v>
      </c>
      <c r="I13" s="15"/>
      <c r="J13" s="17">
        <f>SUM(J12:J12)</f>
        <v>2400</v>
      </c>
      <c r="K13" s="15"/>
      <c r="L13" s="74">
        <f>SUM(L12:L12)</f>
        <v>2250</v>
      </c>
      <c r="M13" s="48"/>
      <c r="N13" s="49"/>
      <c r="O13" s="49"/>
      <c r="P13" s="50"/>
    </row>
    <row r="14" spans="1:29" ht="21" customHeight="1" x14ac:dyDescent="0.25">
      <c r="A14" s="37" t="s">
        <v>31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29" ht="18.75" customHeight="1" thickBot="1" x14ac:dyDescent="0.3">
      <c r="A15" s="33" t="s">
        <v>21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29" ht="21.95" customHeight="1" x14ac:dyDescent="0.25">
      <c r="A16" s="35" t="s">
        <v>23</v>
      </c>
      <c r="B16" s="36"/>
      <c r="C16" s="36"/>
      <c r="D16" s="36"/>
      <c r="E16" s="3"/>
      <c r="F16" s="4"/>
      <c r="G16"/>
      <c r="H16"/>
      <c r="I16"/>
      <c r="J16"/>
      <c r="K16"/>
      <c r="L16"/>
      <c r="M16"/>
      <c r="N16"/>
      <c r="O16"/>
      <c r="P16"/>
    </row>
    <row r="17" spans="1:16" ht="14.1" customHeight="1" thickBot="1" x14ac:dyDescent="0.3">
      <c r="A17" s="53" t="s">
        <v>8</v>
      </c>
      <c r="B17" s="54"/>
      <c r="C17" s="54"/>
      <c r="D17" s="54"/>
      <c r="E17" s="5"/>
      <c r="F17" s="4"/>
      <c r="G17"/>
      <c r="H17"/>
      <c r="I17"/>
      <c r="J17"/>
      <c r="K17"/>
      <c r="L17"/>
      <c r="M17"/>
      <c r="N17"/>
      <c r="O17"/>
      <c r="P17"/>
    </row>
    <row r="18" spans="1:16" ht="24" customHeight="1" x14ac:dyDescent="0.25">
      <c r="A18" s="21" t="s">
        <v>24</v>
      </c>
      <c r="B18" s="22"/>
      <c r="C18" s="22"/>
      <c r="D18" s="22"/>
      <c r="E18" s="6"/>
      <c r="F18" s="4"/>
      <c r="G18"/>
      <c r="H18"/>
      <c r="I18"/>
      <c r="J18"/>
      <c r="K18"/>
      <c r="L18"/>
      <c r="M18"/>
      <c r="N18"/>
      <c r="O18"/>
      <c r="P18"/>
    </row>
    <row r="19" spans="1:16" ht="12" customHeight="1" thickBot="1" x14ac:dyDescent="0.3">
      <c r="A19" s="23" t="s">
        <v>9</v>
      </c>
      <c r="B19" s="24"/>
      <c r="C19" s="24"/>
      <c r="D19" s="24"/>
      <c r="E19" s="7"/>
      <c r="F19" s="8"/>
      <c r="G19" s="9"/>
      <c r="H19" s="9"/>
      <c r="I19" s="9"/>
      <c r="J19" s="9"/>
      <c r="K19" s="9"/>
      <c r="L19" s="9"/>
      <c r="M19"/>
      <c r="N19"/>
      <c r="O19"/>
      <c r="P19"/>
    </row>
  </sheetData>
  <mergeCells count="30">
    <mergeCell ref="I10:J10"/>
    <mergeCell ref="P10:P11"/>
    <mergeCell ref="A2:P2"/>
    <mergeCell ref="A17:D17"/>
    <mergeCell ref="A1:P1"/>
    <mergeCell ref="A9:AC9"/>
    <mergeCell ref="A5:P5"/>
    <mergeCell ref="A7:P7"/>
    <mergeCell ref="A6:P6"/>
    <mergeCell ref="A3:B3"/>
    <mergeCell ref="C3:P3"/>
    <mergeCell ref="A4:B4"/>
    <mergeCell ref="C4:P4"/>
    <mergeCell ref="A8:P8"/>
    <mergeCell ref="A18:D18"/>
    <mergeCell ref="A19:D19"/>
    <mergeCell ref="A10:A11"/>
    <mergeCell ref="D10:D11"/>
    <mergeCell ref="B10:C11"/>
    <mergeCell ref="A15:P15"/>
    <mergeCell ref="A16:D16"/>
    <mergeCell ref="A14:P14"/>
    <mergeCell ref="F10:F11"/>
    <mergeCell ref="K10:L10"/>
    <mergeCell ref="O10:O11"/>
    <mergeCell ref="A13:F13"/>
    <mergeCell ref="B12:C12"/>
    <mergeCell ref="E10:E11"/>
    <mergeCell ref="M13:P13"/>
    <mergeCell ref="G10:H10"/>
  </mergeCells>
  <pageMargins left="0.24027777777777801" right="0.24027777777777801" top="0.05" bottom="0.209722222222222" header="0.51180555555555496" footer="0.51180555555555496"/>
  <pageSetup paperSize="9" scale="63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Елисеева Наталья Александровна</cp:lastModifiedBy>
  <cp:revision>7</cp:revision>
  <cp:lastPrinted>2026-05-15T09:28:38Z</cp:lastPrinted>
  <dcterms:created xsi:type="dcterms:W3CDTF">2014-01-17T11:35:00Z</dcterms:created>
  <dcterms:modified xsi:type="dcterms:W3CDTF">2026-05-29T08:56:01Z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