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790"/>
  </bookViews>
  <sheets>
    <sheet name="Расчет НМЦК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<sst xmlns="http://schemas.openxmlformats.org/spreadsheetml/2006/main" count="21" uniqueCount="20">
  <si>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Начальная (максимальная) цена контракта (далее – НМЦК) определена заказчиком методом сопоставимых рыночных цен, руководствуясь приказом Министерства экономического развития Российской Федерации от 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статьей 22 Федерального закона от 5 апреля 2013 года № 44-ФЗ «О контрактной системе в сфере закупок товаров, работ, услуг для обеспечения государственных и муниципальных нужд».</t>
  </si>
  <si>
    <t>РАСЧЕТ НМЦК</t>
  </si>
  <si>
    <t>№</t>
  </si>
  <si>
    <t>Наименование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</si>
  <si>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</si>
  <si>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</si>
  <si>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</si>
  <si>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</si>
  <si>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</si>
  <si>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КП1 от 10.08.2026 №31</t>
  </si>
  <si>
    <t>КП2 от 12.08.2026 № 32</t>
  </si>
  <si>
    <t>КП3 от 12.08.2026 № 33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</si>
  <si>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</si>
  <si>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</si>
  <si>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charset val="204"/>
      </rPr>
      <t xml:space="preserve">коэффициент вариации цен V (%)           </t>
    </r>
    <r>
      <rPr>
        <i/>
        <sz val="10"/>
        <color indexed="8"/>
        <rFont val="Times New Roman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</si>
  <si>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charset val="204"/>
      </rPr>
      <t>Расчет Н(М)ЦК по формуле</t>
    </r>
    <r>
      <rPr>
        <sz val="10"/>
        <color indexed="8"/>
        <rFont val="Times New Roman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</si>
  <si>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обучение по программе: "Общие вопросы охраны труда"</t>
  </si>
  <si>
    <t>усл.ед</t>
  </si>
  <si>
    <t>обучение по программе: "Оказание первой помощи пострадавшим"</t>
  </si>
  <si>
    <t>Колодиева В.В.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</si>
</sst>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#\ ##0.00\ _₽"/>
    <numFmt numFmtId="182" formatCode="dd\.mm\.yyyy"/>
  </numFmts>
  <fonts count="28">
    <font>
      <sz val="11"/>
      <color theme="1"/>
      <name val="Calibri"/>
      <charset val="204"/>
      <scheme val="minor"/>
    </font>
    <font>
      <sz val="10"/>
      <color indexed="8"/>
      <name val="Times New Roman"/>
      <charset val="204"/>
    </font>
    <font>
      <b/>
      <sz val="12"/>
      <color indexed="8"/>
      <name val="Times New Roman"/>
      <charset val="204"/>
    </font>
    <font>
      <b/>
      <sz val="10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8"/>
      <name val="Calibri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0"/>
      <color indexed="8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180" fontId="0" fillId="0" borderId="2" xfId="0" applyNumberFormat="1" applyBorder="1" applyAlignment="1">
      <alignment vertical="center"/>
    </xf>
    <xf numFmtId="180" fontId="1" fillId="0" borderId="2" xfId="0" applyNumberFormat="1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80" fontId="0" fillId="0" borderId="2" xfId="0" applyNumberFormat="1" applyBorder="1" applyAlignment="1">
      <alignment vertical="center"/>
    </xf>
    <xf numFmtId="182" fontId="0" fillId="0" borderId="0" xfId="0" applyNumberFormat="1"/>
    <xf numFmtId="180" fontId="0" fillId="0" borderId="0" xfId="0" applyNumberFormat="1"/>
    <xf numFmtId="0" fontId="3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181" fontId="1" fillId="0" borderId="2" xfId="0" applyNumberFormat="1" applyFont="1" applyBorder="1" applyAlignment="1">
      <alignment horizontal="center" vertical="center"/>
    </xf>
    <xf numFmtId="181" fontId="3" fillId="0" borderId="2" xfId="0" applyNumberFormat="1" applyFont="1" applyBorder="1" applyAlignment="1">
      <alignment horizontal="center" vertical="center" wrapText="1"/>
    </xf>
    <xf numFmtId="181" fontId="6" fillId="0" borderId="0" xfId="0" applyNumberFormat="1" applyFont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22860</xdr:colOff>
      <xdr:row>6</xdr:row>
      <xdr:rowOff>952500</xdr:rowOff>
    </xdr:from>
    <xdr:to>
      <xdr:col>10</xdr:col>
      <xdr:colOff>0</xdr:colOff>
      <xdr:row>6</xdr:row>
      <xdr:rowOff>1303020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5775960" y="3063875"/>
          <a:ext cx="73914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22860</xdr:colOff>
      <xdr:row>6</xdr:row>
      <xdr:rowOff>922020</xdr:rowOff>
    </xdr:from>
    <xdr:to>
      <xdr:col>8</xdr:col>
      <xdr:colOff>1051560</xdr:colOff>
      <xdr:row>6</xdr:row>
      <xdr:rowOff>1363980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4975860" y="3033395"/>
          <a:ext cx="77724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</xdr:colOff>
      <xdr:row>6</xdr:row>
      <xdr:rowOff>1600200</xdr:rowOff>
    </xdr:from>
    <xdr:to>
      <xdr:col>10</xdr:col>
      <xdr:colOff>1546860</xdr:colOff>
      <xdr:row>6</xdr:row>
      <xdr:rowOff>1965960</xdr:rowOff>
    </xdr:to>
    <xdr:pic>
      <xdr:nvPicPr>
        <xdr:cNvPr id="4" name="Picture 5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537960" y="3568700"/>
          <a:ext cx="1524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6</xdr:row>
      <xdr:rowOff>1402080</xdr:rowOff>
    </xdr:from>
    <xdr:to>
      <xdr:col>10</xdr:col>
      <xdr:colOff>434340</xdr:colOff>
      <xdr:row>6</xdr:row>
      <xdr:rowOff>1630680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6789420" y="3513455"/>
          <a:ext cx="160020" cy="552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</xdr:colOff>
      <xdr:row>7</xdr:row>
      <xdr:rowOff>1600200</xdr:rowOff>
    </xdr:from>
    <xdr:to>
      <xdr:col>10</xdr:col>
      <xdr:colOff>1546860</xdr:colOff>
      <xdr:row>7</xdr:row>
      <xdr:rowOff>1965960</xdr:rowOff>
    </xdr:to>
    <xdr:pic>
      <xdr:nvPicPr>
        <xdr:cNvPr id="6" name="Picture 5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6537960" y="4368800"/>
          <a:ext cx="1524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274320</xdr:colOff>
      <xdr:row>7</xdr:row>
      <xdr:rowOff>1402080</xdr:rowOff>
    </xdr:from>
    <xdr:to>
      <xdr:col>10</xdr:col>
      <xdr:colOff>434340</xdr:colOff>
      <xdr:row>7</xdr:row>
      <xdr:rowOff>1630680</xdr:rowOff>
    </xdr:to>
    <xdr:pic>
      <xdr:nvPicPr>
        <xdr:cNvPr id="7" name="Picture 6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6789420" y="4368800"/>
          <a:ext cx="160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N12" sqref="N12"/>
    </sheetView>
  </sheetViews>
  <sheetFormatPr defaultColWidth="9" defaultRowHeight="15"/>
  <cols>
    <col min="1" max="1" width="3.28571428571429" customWidth="1"/>
    <col min="2" max="2" width="21.7142857142857" customWidth="1"/>
    <col min="3" max="3" width="6.57142857142857" customWidth="1"/>
    <col min="4" max="4" width="5.14285714285714" customWidth="1"/>
    <col min="5" max="5" width="9.28571428571429" customWidth="1"/>
    <col min="6" max="6" width="9.14285714285714" customWidth="1"/>
    <col min="7" max="7" width="9.71428571428571" customWidth="1"/>
    <col min="8" max="8" width="9.42857142857143" customWidth="1"/>
    <col min="9" max="9" width="12" customWidth="1"/>
    <col min="10" max="10" width="11.4285714285714" customWidth="1"/>
    <col min="11" max="11" width="24.2857142857143" customWidth="1"/>
    <col min="13" max="13" width="17.2857142857143" customWidth="1"/>
    <col min="14" max="14" width="15.5714285714286" customWidth="1"/>
    <col min="15" max="15" width="15.1428571428571" customWidth="1"/>
    <col min="17" max="17" width="16.1428571428571" customWidth="1"/>
    <col min="19" max="19" width="13.5714285714286" customWidth="1"/>
    <col min="21" max="21" width="16.8571428571429" customWidth="1"/>
  </cols>
  <sheetData>
    <row r="1" ht="15.75" spans="1:11">
      <c r="A1" s="1"/>
      <c r="B1" s="1"/>
      <c r="C1" s="2"/>
      <c r="D1" s="2"/>
      <c r="E1" s="2"/>
      <c r="F1" s="2"/>
      <c r="G1" s="2"/>
      <c r="H1" s="2"/>
      <c r="I1" s="3"/>
      <c r="J1" s="3"/>
      <c r="K1" s="3"/>
    </row>
    <row r="2" ht="4" customHeight="1" spans="1:11">
      <c r="A2" s="1"/>
      <c r="B2" s="1"/>
      <c r="C2" s="2"/>
      <c r="D2" s="2"/>
      <c r="E2" s="2"/>
      <c r="F2" s="2"/>
      <c r="G2" s="2"/>
      <c r="H2" s="2"/>
      <c r="I2" s="1"/>
      <c r="J2" s="1"/>
      <c r="K2" s="18"/>
    </row>
    <row r="3" ht="64" customHeight="1" spans="1:11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15.75" spans="1:11">
      <c r="A4" s="1"/>
      <c r="B4" s="1"/>
      <c r="C4" s="2"/>
      <c r="D4" s="2"/>
      <c r="E4" s="2"/>
      <c r="F4" s="2"/>
      <c r="G4" s="2"/>
      <c r="H4" s="2"/>
      <c r="I4" s="1"/>
      <c r="J4" s="1"/>
      <c r="K4" s="18"/>
    </row>
    <row r="5" ht="15.75" spans="1:11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ht="51" spans="1:11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/>
      <c r="G6" s="5"/>
      <c r="H6" s="6" t="s">
        <v>7</v>
      </c>
      <c r="I6" s="6"/>
      <c r="J6" s="6"/>
      <c r="K6" s="7" t="s">
        <v>8</v>
      </c>
    </row>
    <row r="7" ht="114.75" spans="1:11">
      <c r="A7" s="5"/>
      <c r="B7" s="5"/>
      <c r="C7" s="5"/>
      <c r="D7" s="5"/>
      <c r="E7" s="5" t="s">
        <v>9</v>
      </c>
      <c r="F7" s="5" t="s">
        <v>10</v>
      </c>
      <c r="G7" s="5" t="s">
        <v>11</v>
      </c>
      <c r="H7" s="7" t="s">
        <v>12</v>
      </c>
      <c r="I7" s="7" t="s">
        <v>13</v>
      </c>
      <c r="J7" s="7" t="s">
        <v>14</v>
      </c>
      <c r="K7" s="19" t="s">
        <v>15</v>
      </c>
    </row>
    <row r="8" ht="63" spans="1:11">
      <c r="A8" s="8">
        <v>1</v>
      </c>
      <c r="B8" s="9" t="s">
        <v>16</v>
      </c>
      <c r="C8" s="8" t="s">
        <v>17</v>
      </c>
      <c r="D8" s="10">
        <v>1</v>
      </c>
      <c r="E8" s="11">
        <v>1500</v>
      </c>
      <c r="F8" s="11">
        <v>1400</v>
      </c>
      <c r="G8" s="12">
        <v>1850</v>
      </c>
      <c r="H8" s="13">
        <f>AVERAGE(E8:G8)</f>
        <v>1583.33333333333</v>
      </c>
      <c r="I8" s="20">
        <f>STDEV(E8:G8)</f>
        <v>236.29078131263</v>
      </c>
      <c r="J8" s="20">
        <f>I8/H8*100</f>
        <v>14.9236282934293</v>
      </c>
      <c r="K8" s="21">
        <f>H8</f>
        <v>1583.33333333333</v>
      </c>
    </row>
    <row r="9" ht="90" customHeight="1" spans="1:11">
      <c r="A9" s="8">
        <v>2</v>
      </c>
      <c r="B9" s="9" t="s">
        <v>18</v>
      </c>
      <c r="C9" s="14" t="s">
        <v>17</v>
      </c>
      <c r="D9" s="14">
        <v>1</v>
      </c>
      <c r="E9" s="15">
        <v>1500</v>
      </c>
      <c r="F9" s="15">
        <v>1200</v>
      </c>
      <c r="G9" s="15">
        <v>900</v>
      </c>
      <c r="H9" s="13">
        <f>AVERAGE(E9:G9)</f>
        <v>1200</v>
      </c>
      <c r="I9" s="20">
        <f>STDEV(E9:G9)</f>
        <v>300</v>
      </c>
      <c r="J9" s="20">
        <f>I9/H9*100</f>
        <v>25</v>
      </c>
      <c r="K9" s="21">
        <f>H9</f>
        <v>1200</v>
      </c>
    </row>
    <row r="10" ht="22.5" customHeight="1" spans="11:11">
      <c r="K10" s="22">
        <f>SUM(K8:K9)</f>
        <v>2783.33333333333</v>
      </c>
    </row>
    <row r="12" spans="2:2">
      <c r="B12" t="s">
        <v>19</v>
      </c>
    </row>
    <row r="14" spans="2:2">
      <c r="B14" s="16"/>
    </row>
    <row r="17" spans="5:10">
      <c r="E17" s="17"/>
      <c r="F17" s="17"/>
      <c r="G17" s="17"/>
      <c r="H17" s="17"/>
      <c r="I17" s="17"/>
      <c r="J17" s="17"/>
    </row>
    <row r="18" spans="5:10">
      <c r="E18" s="17"/>
      <c r="F18" s="17"/>
      <c r="G18" s="17"/>
      <c r="H18" s="17"/>
      <c r="I18" s="17"/>
      <c r="J18" s="17"/>
    </row>
    <row r="19" spans="5:10">
      <c r="E19" s="17"/>
      <c r="F19" s="17"/>
      <c r="G19" s="17"/>
      <c r="H19" s="17"/>
      <c r="I19" s="17"/>
      <c r="J19" s="17"/>
    </row>
    <row r="20" spans="5:10">
      <c r="E20" s="17"/>
      <c r="F20" s="17"/>
      <c r="G20" s="17"/>
      <c r="H20" s="17"/>
      <c r="I20" s="17"/>
      <c r="J20" s="17"/>
    </row>
    <row r="21" spans="5:10">
      <c r="E21" s="17"/>
      <c r="F21" s="17"/>
      <c r="G21" s="17"/>
      <c r="H21" s="17"/>
      <c r="I21" s="17"/>
      <c r="J21" s="17"/>
    </row>
    <row r="22" spans="5:10">
      <c r="E22" s="17"/>
      <c r="F22" s="17"/>
      <c r="G22" s="17"/>
      <c r="H22" s="17"/>
      <c r="I22" s="17"/>
      <c r="J22" s="17"/>
    </row>
    <row r="23" spans="5:10">
      <c r="E23" s="17"/>
      <c r="F23" s="17"/>
      <c r="G23" s="17"/>
      <c r="H23" s="17"/>
      <c r="I23" s="17"/>
      <c r="J23" s="17"/>
    </row>
    <row r="24" spans="5:10">
      <c r="E24" s="17"/>
      <c r="F24" s="17"/>
      <c r="G24" s="17"/>
      <c r="H24" s="17"/>
      <c r="I24" s="17"/>
      <c r="J24" s="17"/>
    </row>
    <row r="25" spans="5:10">
      <c r="E25" s="17"/>
      <c r="F25" s="17"/>
      <c r="G25" s="17"/>
      <c r="H25" s="17"/>
      <c r="I25" s="17"/>
      <c r="J25" s="17"/>
    </row>
  </sheetData>
  <mergeCells count="10">
    <mergeCell ref="C1:H1"/>
    <mergeCell ref="I1:K1"/>
    <mergeCell ref="A3:K3"/>
    <mergeCell ref="A5:K5"/>
    <mergeCell ref="E6:G6"/>
    <mergeCell ref="H6:J6"/>
    <mergeCell ref="A6:A7"/>
    <mergeCell ref="B6:B7"/>
    <mergeCell ref="C6:C7"/>
    <mergeCell ref="D6:D7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Расчет НМЦК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V.Kolodieva</cp:lastModifiedBy>
  <dcterms:created xsi:type="dcterms:W3CDTF">2023-10-24T15:11:00Z</dcterms:created>
  <cp:lastPrinted>2024-02-08T08:05:00Z</cp:lastPrinted>
  <dcterms:modified xsi:type="dcterms:W3CDTF">2026-08-12T08:31:43Z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9A32792ED872499A999C034E0AAD4916_13</vt:lpwstr>
  </property>
  <property fmtid="{D5CDD505-2E9C-101B-9397-08002B2CF9AE}" pid="3" name="KSOProductBuildVer">
    <vt:lpwstr>1049-12.2.0.23206</vt:lpwstr>
  </property>
</Properties>
</file>