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1'!$A$4:$O$7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8" i="35" l="1"/>
  <c r="M6" i="35"/>
  <c r="M7" i="35"/>
  <c r="M5" i="35"/>
  <c r="I6" i="35" l="1"/>
  <c r="L6" i="35" s="1"/>
  <c r="J6" i="35"/>
  <c r="K6" i="35"/>
  <c r="N6" i="35"/>
  <c r="O6" i="35"/>
  <c r="P6" i="35"/>
  <c r="I7" i="35"/>
  <c r="L7" i="35" s="1"/>
  <c r="J7" i="35"/>
  <c r="K7" i="35"/>
  <c r="N7" i="35"/>
  <c r="O7" i="35"/>
  <c r="P7" i="35"/>
  <c r="P5" i="35"/>
  <c r="O5" i="35"/>
  <c r="N5" i="35"/>
  <c r="K5" i="35"/>
  <c r="J5" i="35"/>
  <c r="I5" i="35"/>
  <c r="L5" i="35" s="1"/>
  <c r="L8" i="35" l="1"/>
  <c r="N8" i="35"/>
  <c r="O8" i="35"/>
  <c r="P8" i="35"/>
</calcChain>
</file>

<file path=xl/sharedStrings.xml><?xml version="1.0" encoding="utf-8"?>
<sst xmlns="http://schemas.openxmlformats.org/spreadsheetml/2006/main" count="23" uniqueCount="22">
  <si>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</si>
  <si>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</si>
  <si>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</si>
  <si>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</si>
  <si>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</si>
  <si>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</si>
  <si>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</si>
  <si>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</si>
  <si>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</si>
  <si>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</si>
  <si>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</si>
  <si>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</si>
  <si>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</si>
  <si>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</si>
  <si>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</si>
  <si>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</si>
  <si>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</si>
  <si>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усл.ед</t>
  </si>
  <si>
    <t>Аккумуляторная батарея DJM1265 STAR (65 Ач)</t>
  </si>
  <si>
    <t>Аккумуляторная батарея B.B.Battery BPS26-12</t>
  </si>
  <si>
    <t>Работы по замене АКБ</t>
  </si>
  <si>
    <t>НМЦД, определенная по минимальному предложенному значению цены за единицу,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</si>
</sst>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left" vertical="center" wrapText="1"/>
    </xf>
    <xf numFmtId="167" fontId="31" fillId="0" borderId="22" xfId="1" applyNumberFormat="1" applyFont="1" applyFill="1" applyBorder="1" applyAlignment="1">
      <alignment horizontal="center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"/>
  <sheetViews>
    <sheetView tabSelected="1" zoomScale="110" zoomScaleNormal="110" workbookViewId="0">
      <selection activeCell="L12" sqref="L1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9"/>
    </row>
    <row r="3" spans="1:16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  <c r="M3" s="40" t="s">
        <v>21</v>
      </c>
    </row>
    <row r="4" spans="1:16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40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40</v>
      </c>
      <c r="F5" s="30">
        <v>10500</v>
      </c>
      <c r="G5" s="31">
        <v>10850</v>
      </c>
      <c r="H5" s="31">
        <v>10890</v>
      </c>
      <c r="I5" s="14">
        <f t="shared" ref="I5" si="0">ROUND(IFERROR(AVERAGE(F5:H5),),2)</f>
        <v>10746.67</v>
      </c>
      <c r="J5" s="15">
        <f t="shared" ref="J5" si="1">IFERROR(_xlfn.STDEV.S(F5:H5),)</f>
        <v>214.55380055672126</v>
      </c>
      <c r="K5" s="16">
        <f t="shared" ref="K5" si="2">IFERROR(_xlfn.STDEV.S(F5:H5)/AVERAGE(F5:H5),)</f>
        <v>1.9964683674632871E-2</v>
      </c>
      <c r="L5" s="17">
        <f>E5*I5</f>
        <v>429866.8</v>
      </c>
      <c r="M5" s="17">
        <f>E5*F5</f>
        <v>420000</v>
      </c>
      <c r="N5" s="4">
        <f>E5*F5</f>
        <v>420000</v>
      </c>
      <c r="O5" s="4">
        <f>E5*G5</f>
        <v>434000</v>
      </c>
      <c r="P5" s="4">
        <f>E5*H5</f>
        <v>435600</v>
      </c>
    </row>
    <row r="6" spans="1:16" ht="25.5" x14ac:dyDescent="0.2">
      <c r="A6" s="22">
        <v>2</v>
      </c>
      <c r="B6" s="22">
        <v>1</v>
      </c>
      <c r="C6" s="34" t="s">
        <v>19</v>
      </c>
      <c r="D6" s="28" t="s">
        <v>16</v>
      </c>
      <c r="E6" s="29">
        <v>1</v>
      </c>
      <c r="F6" s="30">
        <v>14500</v>
      </c>
      <c r="G6" s="31">
        <v>18000</v>
      </c>
      <c r="H6" s="31">
        <v>18950</v>
      </c>
      <c r="I6" s="14">
        <f t="shared" ref="I6:I7" si="3">ROUND(IFERROR(AVERAGE(F6:H6),),2)</f>
        <v>17150</v>
      </c>
      <c r="J6" s="15">
        <f t="shared" ref="J6:J7" si="4">IFERROR(_xlfn.STDEV.S(F6:H6),)</f>
        <v>2343.608329051593</v>
      </c>
      <c r="K6" s="16">
        <f t="shared" ref="K6:K7" si="5">IFERROR(_xlfn.STDEV.S(F6:H6)/AVERAGE(F6:H6),)</f>
        <v>0.13665354688347481</v>
      </c>
      <c r="L6" s="17">
        <f t="shared" ref="L6:L7" si="6">E6*I6</f>
        <v>17150</v>
      </c>
      <c r="M6" s="17">
        <f t="shared" ref="M6:M7" si="7">E6*F6</f>
        <v>14500</v>
      </c>
      <c r="N6" s="4">
        <f t="shared" ref="N6:N7" si="8">E6*F6</f>
        <v>14500</v>
      </c>
      <c r="O6" s="4">
        <f t="shared" ref="O6:O7" si="9">E6*G6</f>
        <v>18000</v>
      </c>
      <c r="P6" s="4">
        <f t="shared" ref="P6:P7" si="10">E6*H6</f>
        <v>18950</v>
      </c>
    </row>
    <row r="7" spans="1:16" x14ac:dyDescent="0.2">
      <c r="A7" s="22">
        <v>3</v>
      </c>
      <c r="B7" s="22">
        <v>1</v>
      </c>
      <c r="C7" s="34" t="s">
        <v>20</v>
      </c>
      <c r="D7" s="28" t="s">
        <v>17</v>
      </c>
      <c r="E7" s="29">
        <v>1</v>
      </c>
      <c r="F7" s="30">
        <v>35000</v>
      </c>
      <c r="G7" s="31">
        <v>39200</v>
      </c>
      <c r="H7" s="31">
        <v>42500</v>
      </c>
      <c r="I7" s="14">
        <f t="shared" si="3"/>
        <v>38900</v>
      </c>
      <c r="J7" s="15">
        <f t="shared" si="4"/>
        <v>3758.9892258425002</v>
      </c>
      <c r="K7" s="16">
        <f t="shared" si="5"/>
        <v>9.6632113774871464E-2</v>
      </c>
      <c r="L7" s="17">
        <f t="shared" si="6"/>
        <v>38900</v>
      </c>
      <c r="M7" s="17">
        <f t="shared" si="7"/>
        <v>35000</v>
      </c>
      <c r="N7" s="4">
        <f t="shared" si="8"/>
        <v>35000</v>
      </c>
      <c r="O7" s="4">
        <f t="shared" si="9"/>
        <v>39200</v>
      </c>
      <c r="P7" s="4">
        <f t="shared" si="10"/>
        <v>42500</v>
      </c>
    </row>
    <row r="8" spans="1:16" s="13" customFormat="1" ht="16.5" customHeight="1" x14ac:dyDescent="0.2">
      <c r="A8" s="36" t="s">
        <v>7</v>
      </c>
      <c r="B8" s="37"/>
      <c r="C8" s="38"/>
      <c r="D8" s="37"/>
      <c r="E8" s="37"/>
      <c r="F8" s="37"/>
      <c r="G8" s="37"/>
      <c r="H8" s="37"/>
      <c r="I8" s="37"/>
      <c r="J8" s="37"/>
      <c r="K8" s="39"/>
      <c r="L8" s="24">
        <f>SUM(L5:L7)</f>
        <v>485916.8</v>
      </c>
      <c r="M8" s="24">
        <f>SUM(M5:M7)</f>
        <v>469500</v>
      </c>
      <c r="N8" s="50">
        <f t="shared" ref="N8:P8" si="11">SUM(N5:N7)</f>
        <v>469500</v>
      </c>
      <c r="O8" s="24">
        <f t="shared" si="11"/>
        <v>491200</v>
      </c>
      <c r="P8" s="24">
        <f t="shared" si="11"/>
        <v>497050</v>
      </c>
    </row>
    <row r="9" spans="1:16" x14ac:dyDescent="0.2">
      <c r="C9" s="19"/>
      <c r="D9" s="8"/>
      <c r="E9" s="9"/>
      <c r="F9" s="9"/>
      <c r="G9" s="9"/>
      <c r="H9" s="7"/>
    </row>
    <row r="10" spans="1:16" x14ac:dyDescent="0.2">
      <c r="C10" s="19"/>
      <c r="D10" s="8"/>
      <c r="E10" s="9"/>
      <c r="F10" s="9"/>
      <c r="G10" s="9"/>
      <c r="H10" s="7"/>
    </row>
    <row r="11" spans="1:16" x14ac:dyDescent="0.2">
      <c r="C11" s="19"/>
      <c r="D11" s="8"/>
      <c r="E11" s="9"/>
      <c r="F11" s="33"/>
      <c r="G11" s="33"/>
      <c r="H11" s="33"/>
      <c r="I11" s="32"/>
    </row>
    <row r="12" spans="1:16" x14ac:dyDescent="0.2">
      <c r="C12" s="19"/>
      <c r="D12" s="8"/>
      <c r="E12" s="9"/>
      <c r="F12" s="9"/>
      <c r="G12" s="9"/>
      <c r="H12" s="7"/>
      <c r="L12" s="23"/>
      <c r="M12" s="23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10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</sheetData>
  <autoFilter ref="A4:O7"/>
  <mergeCells count="9">
    <mergeCell ref="M3:M4"/>
    <mergeCell ref="A2:L2"/>
    <mergeCell ref="A8:K8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2026-07-20T07:34:50Z</dcterms:modified>
</cp:coreProperties>
</file>