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o-128\Desktop\Лапки леопарда\"/>
    </mc:Choice>
  </mc:AlternateContent>
  <xr:revisionPtr revIDLastSave="0" documentId="13_ncr:1_{B4730EE9-C8B8-43E2-A640-AA562FF1A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81029" refMode="R1C1"/>
</workbook>
</file>

<file path=xl/calcChain.xml><?xml version="1.0" encoding="utf-8"?>
<calcChain xmlns="http://schemas.openxmlformats.org/spreadsheetml/2006/main">
  <c r="D6" i="1" l="1"/>
  <c r="S5" i="1"/>
  <c r="R5" i="1"/>
  <c r="Q5" i="1"/>
  <c r="M5" i="1"/>
  <c r="N5" i="1" s="1"/>
  <c r="O5" i="1" s="1"/>
  <c r="P5" i="1" s="1"/>
  <c r="P6" i="1" s="1"/>
  <c r="L7" i="1" s="1"/>
  <c r="J5" i="1"/>
  <c r="K5" i="1" s="1"/>
  <c r="L5" i="1" s="1"/>
</calcChain>
</file>

<file path=xl/sharedStrings.xml><?xml version="1.0" encoding="utf-8"?>
<sst xmlns="http://schemas.openxmlformats.org/spreadsheetml/2006/main" count="26" uniqueCount="26">
  <si>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</si>
  <si>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</si>
  <si>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</si>
  <si>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</si>
  <si>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</si>
  <si>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</si>
  <si>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</si>
  <si>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</si>
  <si>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</si>
  <si>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</si>
  <si>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</si>
  <si>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</si>
  <si>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</si>
  <si>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</si>
  <si>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</si>
  <si>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</si>
  <si>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</si>
  <si>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</si>
  <si>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</si>
  <si>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</si>
  <si>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</si>
  <si>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</si>
  <si>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</si>
  <si>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</si>
  <si>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</si>
  <si>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Слепок лапы дальневосточного леопарда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</si>
</sst>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6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i/>
      <sz val="7"/>
      <color indexed="8"/>
      <name val="Times New Roman"/>
      <charset val="204"/>
    </font>
    <font>
      <sz val="6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25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4" fillId="0" borderId="0" xfId="3" applyFill="1"/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6">
    <cellStyle name="Гиперссылка" xfId="3" builtinId="8"/>
    <cellStyle name="Гиперссылка 2" xfId="4" xr:uid="{00000000-0005-0000-0000-000031000000}"/>
    <cellStyle name="Обычный" xfId="0" builtinId="0"/>
    <cellStyle name="Обычный 2" xfId="5" xr:uid="{00000000-0005-0000-0000-000032000000}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"/>
  <sheetViews>
    <sheetView tabSelected="1" zoomScale="110" zoomScaleNormal="110" workbookViewId="0">
      <pane ySplit="4" topLeftCell="A5" activePane="bottomLeft" state="frozen"/>
      <selection pane="bottomLeft" activeCell="G6" sqref="G6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22" ht="64.5" customHeight="1">
      <c r="M1" s="50" t="s">
        <v>0</v>
      </c>
      <c r="N1" s="51"/>
      <c r="O1" s="51"/>
      <c r="P1" s="51"/>
    </row>
    <row r="2" spans="1:22" ht="22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1.25" customHeight="1">
      <c r="A3" s="53" t="s">
        <v>2</v>
      </c>
      <c r="B3" s="53" t="s">
        <v>3</v>
      </c>
      <c r="C3" s="53" t="s">
        <v>4</v>
      </c>
      <c r="D3" s="53" t="s">
        <v>5</v>
      </c>
      <c r="E3" s="53"/>
      <c r="F3" s="53"/>
      <c r="G3" s="53"/>
      <c r="H3" s="53" t="s">
        <v>6</v>
      </c>
      <c r="I3" s="53"/>
      <c r="J3" s="54" t="s">
        <v>7</v>
      </c>
      <c r="K3" s="54"/>
      <c r="L3" s="54"/>
      <c r="M3" s="55" t="s">
        <v>8</v>
      </c>
      <c r="N3" s="55"/>
      <c r="O3" s="55"/>
      <c r="P3" s="55"/>
      <c r="Q3" s="41"/>
      <c r="R3" s="41"/>
      <c r="S3" s="41"/>
    </row>
    <row r="4" spans="1:22" ht="214.5">
      <c r="A4" s="53"/>
      <c r="B4" s="53"/>
      <c r="C4" s="53"/>
      <c r="D4" s="53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20" t="s">
        <v>14</v>
      </c>
      <c r="K4" s="20" t="s">
        <v>15</v>
      </c>
      <c r="L4" s="20" t="s">
        <v>16</v>
      </c>
      <c r="M4" s="21" t="s">
        <v>17</v>
      </c>
      <c r="N4" s="22" t="s">
        <v>18</v>
      </c>
      <c r="O4" s="22" t="s">
        <v>19</v>
      </c>
      <c r="P4" s="22" t="s">
        <v>20</v>
      </c>
      <c r="Q4" s="41"/>
      <c r="R4" s="41"/>
      <c r="S4" s="41"/>
    </row>
    <row r="5" spans="1:22" ht="33" customHeight="1">
      <c r="A5" s="5">
        <v>1</v>
      </c>
      <c r="B5" s="46" t="s">
        <v>25</v>
      </c>
      <c r="C5" s="6" t="s">
        <v>21</v>
      </c>
      <c r="D5" s="6">
        <v>50</v>
      </c>
      <c r="E5" s="47">
        <v>600</v>
      </c>
      <c r="F5" s="47">
        <v>750</v>
      </c>
      <c r="G5" s="47">
        <v>1000</v>
      </c>
      <c r="H5" s="4"/>
      <c r="I5" s="4"/>
      <c r="J5" s="23">
        <f>AVERAGE(E5:G5)</f>
        <v>783.33333333333337</v>
      </c>
      <c r="K5" s="24">
        <f>SQRT(((SUM((POWER(F5-J5,2)),(POWER(G5-J5,2)),(POWER(E5-J5,2))))/(COLUMNS(E5:G5)-1)))</f>
        <v>202.07259421636903</v>
      </c>
      <c r="L5" s="24">
        <f>K5/J5*100</f>
        <v>25.796501389323705</v>
      </c>
      <c r="M5" s="25">
        <f>((D5/3)*(SUM(E5:G5)))</f>
        <v>39166.666666666672</v>
      </c>
      <c r="N5" s="26">
        <f>M5/D5</f>
        <v>783.33333333333348</v>
      </c>
      <c r="O5" s="25">
        <f>ROUNDUP(N5,2)</f>
        <v>783.34</v>
      </c>
      <c r="P5" s="27">
        <f>O5*D5</f>
        <v>39167</v>
      </c>
      <c r="Q5" s="42">
        <f>E5*D5</f>
        <v>30000</v>
      </c>
      <c r="R5" s="42">
        <f>F5*D5</f>
        <v>37500</v>
      </c>
      <c r="S5" s="42">
        <f>G5*D5</f>
        <v>50000</v>
      </c>
    </row>
    <row r="6" spans="1:22" ht="62.25" customHeight="1">
      <c r="A6" s="5"/>
      <c r="B6" s="7"/>
      <c r="C6" s="8"/>
      <c r="D6" s="9">
        <f>SUM(D5:D5)</f>
        <v>50</v>
      </c>
      <c r="E6" s="10"/>
      <c r="F6" s="10"/>
      <c r="G6" s="10"/>
      <c r="H6" s="11"/>
      <c r="I6" s="11"/>
      <c r="J6" s="23"/>
      <c r="K6" s="24"/>
      <c r="L6" s="24"/>
      <c r="M6" s="25"/>
      <c r="N6" s="26"/>
      <c r="O6" s="25"/>
      <c r="P6" s="28">
        <f>SUM(P5:P5)</f>
        <v>39167</v>
      </c>
      <c r="Q6" s="43"/>
      <c r="R6" s="43"/>
      <c r="S6" s="43"/>
      <c r="V6" s="44"/>
    </row>
    <row r="7" spans="1:22" ht="33" customHeight="1">
      <c r="A7" s="12"/>
      <c r="B7" s="12"/>
      <c r="C7" s="12"/>
      <c r="D7" s="56" t="s">
        <v>22</v>
      </c>
      <c r="E7" s="57"/>
      <c r="F7" s="57"/>
      <c r="G7" s="57"/>
      <c r="H7" s="57"/>
      <c r="I7" s="57"/>
      <c r="J7" s="57"/>
      <c r="K7" s="29"/>
      <c r="L7" s="30">
        <f>P6</f>
        <v>39167</v>
      </c>
      <c r="M7" s="31" t="s">
        <v>23</v>
      </c>
      <c r="N7" s="32"/>
      <c r="O7" s="33"/>
      <c r="P7" s="33"/>
      <c r="Q7" s="45"/>
      <c r="R7" s="45"/>
      <c r="S7" s="45"/>
    </row>
    <row r="8" spans="1:22">
      <c r="A8" s="13"/>
      <c r="B8" s="13"/>
      <c r="E8" s="14"/>
      <c r="I8" s="14"/>
      <c r="J8" s="34"/>
      <c r="K8" s="34"/>
      <c r="L8" s="14"/>
      <c r="P8" s="35"/>
      <c r="Q8" s="45"/>
      <c r="R8" s="45"/>
      <c r="S8" s="45"/>
    </row>
    <row r="9" spans="1:22" s="1" customFormat="1">
      <c r="A9" s="49"/>
      <c r="B9" s="49"/>
      <c r="C9" s="49"/>
      <c r="D9" s="16"/>
      <c r="E9" s="17"/>
      <c r="J9" s="36"/>
      <c r="K9" s="18"/>
      <c r="O9" s="37"/>
      <c r="P9" s="38"/>
      <c r="Q9" s="45"/>
      <c r="R9" s="45"/>
      <c r="S9" s="45"/>
    </row>
    <row r="10" spans="1:22" s="1" customFormat="1" ht="27" customHeight="1">
      <c r="A10" s="15"/>
      <c r="B10" s="15"/>
      <c r="C10" s="15"/>
      <c r="D10" s="16"/>
      <c r="E10" s="17"/>
      <c r="F10" s="18"/>
      <c r="G10" s="18"/>
      <c r="H10" s="19" t="s">
        <v>24</v>
      </c>
      <c r="J10" s="39"/>
      <c r="O10" s="37"/>
      <c r="P10" s="40"/>
      <c r="Q10" s="45"/>
      <c r="R10" s="45"/>
      <c r="S10" s="45"/>
    </row>
    <row r="11" spans="1:22" ht="15" customHeight="1">
      <c r="A11" s="14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ht="14.25" customHeight="1">
      <c r="A12" s="14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</row>
    <row r="13" spans="1:22" ht="16.5" customHeight="1">
      <c r="A13" s="14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</sheetData>
  <autoFilter ref="A4:WVW7" xr:uid="{00000000-0009-0000-0000-000000000000}"/>
  <mergeCells count="15">
    <mergeCell ref="B13:V13"/>
    <mergeCell ref="B12:V12"/>
    <mergeCell ref="B11:V11"/>
    <mergeCell ref="A9:C9"/>
    <mergeCell ref="M1:P1"/>
    <mergeCell ref="A2:P2"/>
    <mergeCell ref="E3:G3"/>
    <mergeCell ref="H3:I3"/>
    <mergeCell ref="J3:L3"/>
    <mergeCell ref="M3:P3"/>
    <mergeCell ref="A3:A4"/>
    <mergeCell ref="B3:B4"/>
    <mergeCell ref="C3:C4"/>
    <mergeCell ref="D3:D4"/>
    <mergeCell ref="D7:J7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Leo-128</dc:creator>
  <cp:lastModifiedBy>Rakov Ivan</cp:lastModifiedBy>
  <cp:lastPrinted>2026-05-18T07:40:30Z</cp:lastPrinted>
  <dcterms:created xsi:type="dcterms:W3CDTF">2006-09-16T00:00:00Z</dcterms:created>
  <dcterms:modified xsi:type="dcterms:W3CDTF">2026-09-01T06:58:31Z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7D1F4226D2A64AED90354CD74F529CAD_12</vt:lpwstr>
  </property>
  <property fmtid="{D5CDD505-2E9C-101B-9397-08002B2CF9AE}" pid="3" name="KSOProductBuildVer">
    <vt:lpwstr>1049-12.2.0.23131</vt:lpwstr>
  </property>
</Properties>
</file>