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обосн!$A$7:$P$13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8" l="1"/>
  <c r="K10" i="8"/>
  <c r="M10" i="8"/>
  <c r="N10" i="8" s="1"/>
  <c r="O10" i="8" s="1"/>
  <c r="P10" i="8" s="1"/>
  <c r="L10" i="8" l="1"/>
  <c r="M9" i="8"/>
  <c r="N9" i="8" s="1"/>
  <c r="O9" i="8" s="1"/>
  <c r="P9" i="8" s="1"/>
  <c r="K9" i="8"/>
  <c r="J9" i="8"/>
  <c r="L9" i="8" l="1"/>
  <c r="M11" i="8"/>
  <c r="N11" i="8" l="1"/>
  <c r="O11" i="8" s="1"/>
  <c r="P11" i="8" s="1"/>
  <c r="K11" i="8"/>
  <c r="J11" i="8"/>
  <c r="L11" i="8" l="1"/>
  <c r="P12" i="8" l="1"/>
  <c r="L10" i="9"/>
  <c r="M10" i="9" s="1"/>
  <c r="N10" i="9" s="1"/>
  <c r="O10" i="9" s="1"/>
  <c r="J10" i="9"/>
  <c r="I10" i="9"/>
  <c r="L9" i="9"/>
  <c r="M9" i="9" s="1"/>
  <c r="N9" i="9" s="1"/>
  <c r="O9" i="9" s="1"/>
  <c r="J9" i="9"/>
  <c r="I9" i="9"/>
  <c r="O11" i="9" l="1"/>
  <c r="I12" i="9" s="1"/>
  <c r="K10" i="9"/>
  <c r="K9" i="9"/>
  <c r="J13" i="8" l="1"/>
</calcChain>
</file>

<file path=xl/sharedStrings.xml><?xml version="1.0" encoding="utf-8"?>
<sst xmlns="http://schemas.openxmlformats.org/spreadsheetml/2006/main" count="64" uniqueCount="42">
  <si>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</si>
  <si>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</si>
  <si>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</si>
  <si>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</si>
  <si>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</si>
  <si>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</si>
  <si>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</si>
  <si>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</si>
  <si>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</si>
  <si>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</si>
  <si>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</si>
  <si>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</si>
  <si>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</si>
  <si>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</si>
  <si>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</si>
  <si>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</si>
  <si>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</si>
  <si>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</si>
  <si>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</si>
  <si>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</si>
  <si>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</si>
  <si>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</si>
  <si>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</si>
  <si>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</si>
  <si>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Итого</t>
  </si>
  <si>
    <t>Начальник отдела закупок_______________________К.А. Полякова</t>
  </si>
  <si>
    <t xml:space="preserve">Ценовое предложение                                                          Вход. 48 от 16.11.2020 г. </t>
  </si>
  <si>
    <t xml:space="preserve">Ценовое предложение                                                          Вход. 49 от 16.11.2020 г. </t>
  </si>
  <si>
    <t xml:space="preserve">Ценовое предложение                                                          Вход. 50 от 16.11.2020 г. </t>
  </si>
  <si>
    <t>единица измерения</t>
  </si>
  <si>
    <t>Ведущий специалист по закупкам Контрактной службы_______________________Е.М. Макеева</t>
  </si>
  <si>
    <t>шт</t>
  </si>
  <si>
    <r>
      <t xml:space="preserve">Средняя арифметическая цена за единицу     </t>
    </r>
    <r>
      <rPr>
        <b/>
        <i/>
        <sz val="10"/>
        <color theme="0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</si>
  <si>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theme="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</si>
  <si>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theme="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theme="0"/>
        <rFont val="Times New Roman"/>
        <family val="1"/>
        <charset val="204"/>
      </rPr>
      <t>ц</t>
    </r>
    <r>
      <rPr>
        <i/>
        <vertAlign val="subscript"/>
        <sz val="10"/>
        <color theme="0"/>
        <rFont val="Times New Roman"/>
        <family val="1"/>
        <charset val="204"/>
      </rPr>
      <t>i</t>
    </r>
    <r>
      <rPr>
        <sz val="10"/>
        <color theme="0"/>
        <rFont val="Times New Roman"/>
        <family val="1"/>
        <charset val="204"/>
      </rPr>
      <t>- цена единицы)</t>
    </r>
  </si>
  <si>
    <t>Обоснование начальной (максимальной) цены контракта
Поставка химических реагентов для обработки бассейна</t>
  </si>
  <si>
    <t>Эмовекс, жидкий хлорин, канистра 30л.</t>
  </si>
  <si>
    <t>Экви-минус жидкий (рН-минус) канистра 30л (37кг)</t>
  </si>
  <si>
    <t>Альгицид hth 20 л. L800 739 H2</t>
  </si>
  <si>
    <t>Ценовое предложение                                                                                                        Вход. № 1239 от 20.07.2026</t>
  </si>
  <si>
    <t>Ценовое предложение                                                                                                        Вход. № 1240 от 20.07.2026</t>
  </si>
  <si>
    <t>Ценовое предложение                                                                                                        Вход. № 1245от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</si>
</sst>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vertAlign val="subscript"/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2" fillId="5" borderId="10" xfId="0" applyFont="1" applyFill="1" applyBorder="1" applyAlignment="1">
      <alignment horizontal="distributed" vertical="top" wrapText="1" justifyLastLine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6" xfId="0" applyFont="1" applyFill="1" applyBorder="1" applyAlignment="1">
      <alignment horizontal="center" vertical="center" wrapText="1"/>
    </xf>
    <xf numFmtId="0" fontId="2" fillId="5" borderId="0" xfId="0" applyFont="1" applyFill="1" applyBorder="1"/>
    <xf numFmtId="4" fontId="2" fillId="5" borderId="0" xfId="0" applyNumberFormat="1" applyFont="1" applyFill="1" applyBorder="1"/>
    <xf numFmtId="0" fontId="2" fillId="5" borderId="14" xfId="0" applyFont="1" applyFill="1" applyBorder="1" applyAlignment="1">
      <alignment horizontal="center" vertical="center" wrapText="1" justifyLastLine="1"/>
    </xf>
    <xf numFmtId="2" fontId="12" fillId="5" borderId="15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 justifyLastLine="1"/>
    </xf>
    <xf numFmtId="164" fontId="2" fillId="5" borderId="1" xfId="0" applyNumberFormat="1" applyFont="1" applyFill="1" applyBorder="1" applyAlignment="1">
      <alignment horizontal="center" vertical="center" wrapText="1" justifyLastLine="1"/>
    </xf>
    <xf numFmtId="0" fontId="2" fillId="5" borderId="1" xfId="0" applyFont="1" applyFill="1" applyBorder="1" applyAlignment="1">
      <alignment horizontal="center" vertical="center" justifyLastLine="1"/>
    </xf>
    <xf numFmtId="10" fontId="2" fillId="5" borderId="1" xfId="0" applyNumberFormat="1" applyFont="1" applyFill="1" applyBorder="1" applyAlignment="1">
      <alignment horizontal="center" vertical="center" justifyLastLine="1"/>
    </xf>
    <xf numFmtId="2" fontId="2" fillId="5" borderId="1" xfId="0" applyNumberFormat="1" applyFont="1" applyFill="1" applyBorder="1" applyAlignment="1">
      <alignment horizontal="center" vertical="center" wrapText="1" justifyLastLine="1"/>
    </xf>
    <xf numFmtId="165" fontId="2" fillId="5" borderId="1" xfId="0" applyNumberFormat="1" applyFont="1" applyFill="1" applyBorder="1" applyAlignment="1">
      <alignment horizontal="center" vertical="center" wrapText="1" justifyLastLine="1"/>
    </xf>
    <xf numFmtId="4" fontId="2" fillId="5" borderId="1" xfId="0" applyNumberFormat="1" applyFont="1" applyFill="1" applyBorder="1" applyAlignment="1">
      <alignment horizontal="center" vertical="center" wrapText="1" justifyLastLine="1"/>
    </xf>
    <xf numFmtId="10" fontId="2" fillId="0" borderId="1" xfId="0" applyNumberFormat="1" applyFont="1" applyFill="1" applyBorder="1" applyAlignment="1">
      <alignment horizontal="center" vertical="center" justifyLastLine="1"/>
    </xf>
    <xf numFmtId="0" fontId="16" fillId="4" borderId="8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top" wrapText="1"/>
    </xf>
    <xf numFmtId="0" fontId="17" fillId="5" borderId="10" xfId="0" applyFont="1" applyFill="1" applyBorder="1" applyAlignment="1">
      <alignment horizontal="distributed" vertical="top" wrapText="1" justifyLastLine="1"/>
    </xf>
    <xf numFmtId="0" fontId="17" fillId="4" borderId="1" xfId="0" applyFont="1" applyFill="1" applyBorder="1" applyAlignment="1">
      <alignment horizontal="distributed" vertical="top" wrapText="1" justifyLastLine="1"/>
    </xf>
    <xf numFmtId="1" fontId="17" fillId="5" borderId="1" xfId="0" applyNumberFormat="1" applyFont="1" applyFill="1" applyBorder="1" applyAlignment="1">
      <alignment horizontal="distributed" vertical="top" wrapText="1" justifyLastLine="1"/>
    </xf>
    <xf numFmtId="164" fontId="17" fillId="5" borderId="1" xfId="0" applyNumberFormat="1" applyFont="1" applyFill="1" applyBorder="1" applyAlignment="1">
      <alignment horizontal="distributed" vertical="top" wrapText="1" justifyLastLine="1"/>
    </xf>
    <xf numFmtId="0" fontId="17" fillId="5" borderId="1" xfId="0" applyFont="1" applyFill="1" applyBorder="1" applyAlignment="1">
      <alignment horizontal="distributed" vertical="top" justifyLastLine="1"/>
    </xf>
    <xf numFmtId="10" fontId="17" fillId="5" borderId="1" xfId="0" applyNumberFormat="1" applyFont="1" applyFill="1" applyBorder="1" applyAlignment="1">
      <alignment horizontal="distributed" vertical="top" justifyLastLine="1"/>
    </xf>
    <xf numFmtId="2" fontId="17" fillId="5" borderId="1" xfId="0" applyNumberFormat="1" applyFont="1" applyFill="1" applyBorder="1" applyAlignment="1">
      <alignment horizontal="distributed" vertical="top" wrapText="1" justifyLastLine="1"/>
    </xf>
    <xf numFmtId="165" fontId="17" fillId="5" borderId="1" xfId="0" applyNumberFormat="1" applyFont="1" applyFill="1" applyBorder="1" applyAlignment="1">
      <alignment horizontal="distributed" vertical="top" wrapText="1" justifyLastLine="1"/>
    </xf>
    <xf numFmtId="4" fontId="17" fillId="5" borderId="1" xfId="0" applyNumberFormat="1" applyFont="1" applyFill="1" applyBorder="1" applyAlignment="1">
      <alignment horizontal="center" vertical="top" wrapText="1" justifyLastLine="1"/>
    </xf>
    <xf numFmtId="4" fontId="17" fillId="5" borderId="11" xfId="0" applyNumberFormat="1" applyFont="1" applyFill="1" applyBorder="1" applyAlignment="1">
      <alignment horizontal="center" vertical="top" wrapText="1" justifyLastLine="1"/>
    </xf>
    <xf numFmtId="0" fontId="15" fillId="5" borderId="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textRotation="90" wrapText="1"/>
    </xf>
    <xf numFmtId="0" fontId="16" fillId="5" borderId="4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top" wrapText="1"/>
    </xf>
    <xf numFmtId="0" fontId="21" fillId="5" borderId="0" xfId="0" applyFont="1" applyFill="1" applyBorder="1" applyAlignment="1">
      <alignment horizontal="center" vertical="center" wrapText="1"/>
    </xf>
    <xf numFmtId="2" fontId="21" fillId="5" borderId="0" xfId="0" applyNumberFormat="1" applyFont="1" applyFill="1" applyBorder="1" applyAlignment="1">
      <alignment horizontal="center" vertical="center" wrapText="1"/>
    </xf>
    <xf numFmtId="1" fontId="21" fillId="5" borderId="0" xfId="0" applyNumberFormat="1" applyFont="1" applyFill="1" applyBorder="1" applyAlignment="1">
      <alignment horizontal="center" vertical="center" wrapText="1"/>
    </xf>
    <xf numFmtId="164" fontId="21" fillId="5" borderId="0" xfId="0" applyNumberFormat="1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/>
    </xf>
    <xf numFmtId="10" fontId="21" fillId="5" borderId="0" xfId="0" applyNumberFormat="1" applyFont="1" applyFill="1" applyBorder="1" applyAlignment="1">
      <alignment horizontal="center" vertical="center"/>
    </xf>
    <xf numFmtId="2" fontId="15" fillId="5" borderId="0" xfId="0" applyNumberFormat="1" applyFont="1" applyFill="1" applyBorder="1" applyAlignment="1">
      <alignment horizontal="center" vertical="center" wrapText="1"/>
    </xf>
    <xf numFmtId="165" fontId="15" fillId="5" borderId="0" xfId="0" applyNumberFormat="1" applyFont="1" applyFill="1" applyBorder="1" applyAlignment="1">
      <alignment horizontal="center" vertical="center" wrapText="1"/>
    </xf>
    <xf numFmtId="4" fontId="15" fillId="5" borderId="2" xfId="0" applyNumberFormat="1" applyFont="1" applyFill="1" applyBorder="1" applyAlignment="1">
      <alignment horizontal="center" vertical="center" wrapText="1"/>
    </xf>
    <xf numFmtId="2" fontId="22" fillId="5" borderId="0" xfId="0" applyNumberFormat="1" applyFont="1" applyFill="1" applyAlignment="1">
      <alignment vertical="center"/>
    </xf>
    <xf numFmtId="0" fontId="22" fillId="5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2" fontId="16" fillId="5" borderId="0" xfId="0" applyNumberFormat="1" applyFont="1" applyFill="1" applyAlignment="1">
      <alignment vertical="center"/>
    </xf>
    <xf numFmtId="0" fontId="23" fillId="5" borderId="0" xfId="0" applyFont="1" applyFill="1" applyAlignment="1" applyProtection="1">
      <alignment vertical="center"/>
      <protection locked="0"/>
    </xf>
    <xf numFmtId="0" fontId="21" fillId="5" borderId="0" xfId="0" applyFont="1" applyFill="1"/>
    <xf numFmtId="0" fontId="21" fillId="5" borderId="0" xfId="0" applyFont="1" applyFill="1" applyBorder="1"/>
    <xf numFmtId="0" fontId="17" fillId="5" borderId="0" xfId="0" applyFont="1" applyFill="1"/>
    <xf numFmtId="0" fontId="21" fillId="5" borderId="0" xfId="0" applyFont="1" applyFill="1" applyBorder="1" applyAlignment="1" applyProtection="1">
      <alignment horizont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1" fillId="5" borderId="0" xfId="0" applyFont="1" applyFill="1" applyAlignment="1">
      <alignment horizontal="left" vertical="top"/>
    </xf>
    <xf numFmtId="0" fontId="15" fillId="5" borderId="0" xfId="0" applyFont="1" applyFill="1" applyBorder="1" applyAlignment="1">
      <alignment horizontal="right"/>
    </xf>
    <xf numFmtId="0" fontId="21" fillId="5" borderId="0" xfId="0" applyFont="1" applyFill="1" applyBorder="1" applyAlignment="1" applyProtection="1">
      <alignment horizontal="left" vertical="top" wrapText="1"/>
      <protection locked="0"/>
    </xf>
    <xf numFmtId="0" fontId="16" fillId="5" borderId="6" xfId="0" applyFont="1" applyFill="1" applyBorder="1" applyAlignment="1">
      <alignment horizontal="center" vertical="top" wrapText="1"/>
    </xf>
    <xf numFmtId="0" fontId="22" fillId="5" borderId="0" xfId="0" applyFont="1" applyFill="1" applyBorder="1" applyAlignment="1">
      <alignment horizontal="right" vertical="center"/>
    </xf>
    <xf numFmtId="0" fontId="17" fillId="5" borderId="0" xfId="0" applyFont="1" applyFill="1" applyBorder="1" applyAlignment="1">
      <alignment horizontal="left" vertical="top" wrapText="1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21" fillId="5" borderId="0" xfId="0" applyFont="1" applyFill="1" applyAlignment="1" applyProtection="1">
      <alignment horizontal="left" vertical="top" wrapText="1"/>
      <protection locked="0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textRotation="90" wrapText="1"/>
    </xf>
    <xf numFmtId="0" fontId="16" fillId="5" borderId="4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8"/>
  <sheetViews>
    <sheetView tabSelected="1" zoomScaleNormal="100" workbookViewId="0">
      <selection activeCell="O11" sqref="O11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8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6" ht="30.75" customHeight="1" x14ac:dyDescent="0.25">
      <c r="B1" s="34"/>
      <c r="C1" s="34"/>
      <c r="D1" s="34"/>
      <c r="E1" s="34"/>
      <c r="F1" s="34"/>
      <c r="K1" s="2"/>
    </row>
    <row r="2" spans="1:16" ht="5.25" customHeight="1" x14ac:dyDescent="0.25">
      <c r="B2" s="34"/>
      <c r="C2" s="34"/>
      <c r="D2" s="34"/>
      <c r="E2" s="34"/>
      <c r="F2" s="34"/>
      <c r="K2" s="2"/>
      <c r="N2" s="91"/>
      <c r="O2" s="91"/>
      <c r="P2" s="91"/>
    </row>
    <row r="3" spans="1:16" ht="30.75" customHeight="1" x14ac:dyDescent="0.2">
      <c r="A3" s="99" t="s">
        <v>35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ht="30.75" customHeight="1" x14ac:dyDescent="0.2">
      <c r="A4" s="10"/>
      <c r="B4" s="10"/>
      <c r="C4" s="10"/>
      <c r="D4" s="27"/>
      <c r="E4" s="3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30.75" customHeight="1" x14ac:dyDescent="0.2">
      <c r="A5" s="106" t="s">
        <v>19</v>
      </c>
      <c r="B5" s="96"/>
      <c r="C5" s="110" t="s">
        <v>22</v>
      </c>
      <c r="D5" s="111"/>
      <c r="E5" s="112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3"/>
    </row>
    <row r="6" spans="1:16" ht="30.75" customHeight="1" x14ac:dyDescent="0.2">
      <c r="A6" s="106" t="s">
        <v>20</v>
      </c>
      <c r="B6" s="96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6"/>
    </row>
    <row r="7" spans="1:16" ht="43.5" customHeight="1" x14ac:dyDescent="0.2">
      <c r="A7" s="100" t="s">
        <v>2</v>
      </c>
      <c r="B7" s="100" t="s">
        <v>23</v>
      </c>
      <c r="C7" s="102" t="s">
        <v>3</v>
      </c>
      <c r="D7" s="31"/>
      <c r="E7" s="104" t="s">
        <v>0</v>
      </c>
      <c r="F7" s="105" t="s">
        <v>4</v>
      </c>
      <c r="G7" s="105"/>
      <c r="H7" s="105"/>
      <c r="I7" s="105"/>
      <c r="J7" s="97" t="s">
        <v>5</v>
      </c>
      <c r="K7" s="97"/>
      <c r="L7" s="97"/>
      <c r="M7" s="98" t="s">
        <v>6</v>
      </c>
      <c r="N7" s="98"/>
      <c r="O7" s="98"/>
      <c r="P7" s="98"/>
    </row>
    <row r="8" spans="1:16" ht="270" customHeight="1" x14ac:dyDescent="0.2">
      <c r="A8" s="101"/>
      <c r="B8" s="101"/>
      <c r="C8" s="103"/>
      <c r="D8" s="32" t="s">
        <v>29</v>
      </c>
      <c r="E8" s="104"/>
      <c r="F8" s="85" t="s">
        <v>39</v>
      </c>
      <c r="G8" s="90" t="s">
        <v>40</v>
      </c>
      <c r="H8" s="90" t="s">
        <v>41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16" ht="30.75" customHeight="1" x14ac:dyDescent="0.2">
      <c r="A9" s="86">
        <v>1</v>
      </c>
      <c r="B9" s="87" t="s">
        <v>36</v>
      </c>
      <c r="C9" s="26"/>
      <c r="D9" s="38" t="s">
        <v>31</v>
      </c>
      <c r="E9" s="33">
        <v>88</v>
      </c>
      <c r="F9" s="39">
        <v>4007.89</v>
      </c>
      <c r="G9" s="40">
        <v>4515</v>
      </c>
      <c r="H9" s="138">
        <v>4000</v>
      </c>
      <c r="I9" s="41">
        <v>3</v>
      </c>
      <c r="J9" s="42">
        <f>AVERAGE(F9:H9)</f>
        <v>4174.2966666666662</v>
      </c>
      <c r="K9" s="43">
        <f>STDEV(F9:H9)</f>
        <v>295.0841134885668</v>
      </c>
      <c r="L9" s="44">
        <f>K9/J9</f>
        <v>7.0690738357176375E-2</v>
      </c>
      <c r="M9" s="45">
        <f>((E9/I9)*(SUM(F9:H9)))</f>
        <v>367338.10666666663</v>
      </c>
      <c r="N9" s="46">
        <f>M9/E9</f>
        <v>4174.2966666666662</v>
      </c>
      <c r="O9" s="47">
        <f t="shared" ref="O9:O11" si="0">ROUND(N9,2)</f>
        <v>4174.3</v>
      </c>
      <c r="P9" s="47">
        <f t="shared" ref="P9:P11" si="1">O9*E9</f>
        <v>367338.4</v>
      </c>
    </row>
    <row r="10" spans="1:16" ht="30.75" customHeight="1" x14ac:dyDescent="0.2">
      <c r="A10" s="86">
        <v>2</v>
      </c>
      <c r="B10" s="88" t="s">
        <v>37</v>
      </c>
      <c r="C10" s="26"/>
      <c r="D10" s="38" t="s">
        <v>31</v>
      </c>
      <c r="E10" s="33">
        <v>8</v>
      </c>
      <c r="F10" s="39">
        <v>4500</v>
      </c>
      <c r="G10" s="40">
        <v>3801.22</v>
      </c>
      <c r="H10" s="138">
        <v>4700</v>
      </c>
      <c r="I10" s="41">
        <v>3</v>
      </c>
      <c r="J10" s="42">
        <f>AVERAGE(F10:H10)</f>
        <v>4333.74</v>
      </c>
      <c r="K10" s="43">
        <f>STDEV(F10:H10)</f>
        <v>471.893168842271</v>
      </c>
      <c r="L10" s="44">
        <f>K10/J10</f>
        <v>0.10888820483976219</v>
      </c>
      <c r="M10" s="45">
        <f>((E10/I10)*(SUM(F10:H10)))</f>
        <v>34669.919999999998</v>
      </c>
      <c r="N10" s="46">
        <f>M10/E10</f>
        <v>4333.74</v>
      </c>
      <c r="O10" s="47">
        <f t="shared" ref="O10" si="2">ROUND(N10,2)</f>
        <v>4333.74</v>
      </c>
      <c r="P10" s="47">
        <f t="shared" ref="P10" si="3">O10*E10</f>
        <v>34669.919999999998</v>
      </c>
    </row>
    <row r="11" spans="1:16" ht="27" customHeight="1" x14ac:dyDescent="0.2">
      <c r="A11" s="86">
        <v>2</v>
      </c>
      <c r="B11" s="88" t="s">
        <v>38</v>
      </c>
      <c r="C11" s="26"/>
      <c r="D11" s="38" t="s">
        <v>31</v>
      </c>
      <c r="E11" s="33">
        <v>3</v>
      </c>
      <c r="F11" s="39">
        <v>8832</v>
      </c>
      <c r="G11" s="40">
        <v>9447.98</v>
      </c>
      <c r="H11" s="138">
        <v>8512</v>
      </c>
      <c r="I11" s="41">
        <v>3</v>
      </c>
      <c r="J11" s="42">
        <f t="shared" ref="J11" si="4">AVERAGE(F11:H11)</f>
        <v>8930.66</v>
      </c>
      <c r="K11" s="43">
        <f t="shared" ref="K11" si="5">STDEV(F11:H11)</f>
        <v>475.725747463809</v>
      </c>
      <c r="L11" s="48">
        <f t="shared" ref="L11" si="6">K11/J11</f>
        <v>5.3268823072853404E-2</v>
      </c>
      <c r="M11" s="45">
        <f t="shared" ref="M11" si="7">((E11/I11)*(SUM(F11:H11)))</f>
        <v>26791.98</v>
      </c>
      <c r="N11" s="46">
        <f t="shared" ref="N11" si="8">M11/E11</f>
        <v>8930.66</v>
      </c>
      <c r="O11" s="47">
        <f t="shared" si="0"/>
        <v>8930.66</v>
      </c>
      <c r="P11" s="47">
        <f t="shared" si="1"/>
        <v>26791.98</v>
      </c>
    </row>
    <row r="12" spans="1:16" ht="30.75" customHeight="1" x14ac:dyDescent="0.2">
      <c r="B12" s="89" t="s">
        <v>24</v>
      </c>
      <c r="C12" s="15"/>
      <c r="D12" s="15"/>
      <c r="E12" s="15"/>
      <c r="F12" s="16"/>
      <c r="G12" s="16"/>
      <c r="H12" s="16"/>
      <c r="I12" s="17"/>
      <c r="J12" s="18"/>
      <c r="K12" s="19"/>
      <c r="L12" s="20"/>
      <c r="M12" s="21"/>
      <c r="N12" s="22"/>
      <c r="O12" s="21" t="s">
        <v>15</v>
      </c>
      <c r="P12" s="23">
        <f>SUM(P9:P11)</f>
        <v>428800.3</v>
      </c>
    </row>
    <row r="13" spans="1:16" ht="30.75" customHeight="1" x14ac:dyDescent="0.2">
      <c r="A13" s="92" t="s">
        <v>16</v>
      </c>
      <c r="B13" s="92"/>
      <c r="C13" s="92"/>
      <c r="D13" s="92"/>
      <c r="E13" s="92"/>
      <c r="F13" s="92"/>
      <c r="G13" s="92"/>
      <c r="H13" s="92"/>
      <c r="I13" s="92"/>
      <c r="J13" s="24">
        <f>P12</f>
        <v>428800.3</v>
      </c>
      <c r="K13" s="25" t="s">
        <v>17</v>
      </c>
      <c r="L13" s="12"/>
      <c r="M13" s="12"/>
      <c r="N13" s="12"/>
      <c r="O13" s="12"/>
      <c r="P13" s="11"/>
    </row>
    <row r="14" spans="1:16" s="3" customFormat="1" ht="30.75" customHeight="1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</row>
    <row r="15" spans="1:16" s="4" customFormat="1" ht="77.25" customHeight="1" x14ac:dyDescent="0.25">
      <c r="A15" s="93" t="s">
        <v>18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</row>
    <row r="16" spans="1:16" s="3" customFormat="1" ht="30.75" customHeight="1" x14ac:dyDescent="0.25">
      <c r="A16" s="94"/>
      <c r="B16" s="94"/>
      <c r="C16" s="108"/>
      <c r="D16" s="108"/>
      <c r="E16" s="108"/>
      <c r="F16" s="108"/>
      <c r="G16" s="108"/>
      <c r="H16" s="108"/>
      <c r="I16" s="108"/>
      <c r="J16" s="108"/>
      <c r="K16" s="5"/>
      <c r="L16" s="5"/>
      <c r="M16" s="5"/>
      <c r="N16" s="5"/>
      <c r="O16" s="5"/>
      <c r="P16" s="5"/>
    </row>
    <row r="17" spans="1:17" s="3" customFormat="1" ht="30.75" customHeight="1" x14ac:dyDescent="0.25">
      <c r="A17" s="109" t="s">
        <v>30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5"/>
      <c r="Q17" s="6"/>
    </row>
    <row r="18" spans="1:17" ht="30.75" customHeight="1" x14ac:dyDescent="0.25">
      <c r="A18" s="114"/>
      <c r="B18" s="114"/>
      <c r="C18" s="7"/>
      <c r="D18" s="7"/>
      <c r="E18" s="7"/>
      <c r="F18" s="7"/>
      <c r="G18" s="7"/>
      <c r="H18" s="7"/>
      <c r="I18" s="7"/>
      <c r="K18" s="114"/>
      <c r="L18" s="114"/>
    </row>
    <row r="19" spans="1:17" s="5" customFormat="1" ht="30.75" customHeight="1" x14ac:dyDescent="0.25">
      <c r="A19" s="107"/>
      <c r="B19" s="107"/>
      <c r="C19" s="107"/>
      <c r="D19" s="107"/>
      <c r="E19" s="107"/>
      <c r="F19" s="107"/>
      <c r="G19" s="107"/>
      <c r="H19" s="107"/>
      <c r="I19" s="8"/>
    </row>
    <row r="20" spans="1:17" s="5" customFormat="1" ht="30.75" customHeight="1" x14ac:dyDescent="0.2">
      <c r="A20" s="34"/>
      <c r="B20" s="36"/>
      <c r="C20" s="36"/>
      <c r="D20" s="36"/>
      <c r="E20" s="36"/>
      <c r="F20" s="37"/>
      <c r="G20" s="34"/>
      <c r="H20" s="34"/>
      <c r="I20" s="1"/>
      <c r="J20" s="1"/>
      <c r="K20" s="1"/>
      <c r="L20" s="1"/>
      <c r="M20" s="1"/>
      <c r="N20" s="1"/>
      <c r="O20" s="1"/>
      <c r="P20" s="1"/>
    </row>
    <row r="21" spans="1:17" ht="30.75" customHeight="1" x14ac:dyDescent="0.2">
      <c r="A21" s="34"/>
      <c r="B21" s="36"/>
      <c r="C21" s="36"/>
      <c r="D21" s="36"/>
      <c r="E21" s="36"/>
      <c r="F21" s="37"/>
      <c r="G21" s="34"/>
      <c r="H21" s="34"/>
    </row>
    <row r="22" spans="1:17" s="5" customFormat="1" ht="30.75" customHeight="1" x14ac:dyDescent="0.2">
      <c r="A22" s="34"/>
      <c r="B22" s="36"/>
      <c r="C22" s="36"/>
      <c r="D22" s="36"/>
      <c r="E22" s="36"/>
      <c r="F22" s="36"/>
      <c r="G22" s="34"/>
      <c r="H22" s="34"/>
      <c r="I22" s="1"/>
      <c r="J22" s="1"/>
      <c r="K22" s="1"/>
      <c r="L22" s="1"/>
      <c r="M22" s="1"/>
      <c r="N22" s="1"/>
      <c r="O22" s="1"/>
      <c r="P22" s="1"/>
    </row>
    <row r="23" spans="1:17" ht="30.75" customHeight="1" x14ac:dyDescent="0.2">
      <c r="A23" s="34"/>
      <c r="B23" s="34"/>
      <c r="C23" s="34"/>
      <c r="D23" s="34"/>
      <c r="E23" s="34"/>
      <c r="F23" s="34"/>
      <c r="G23" s="34"/>
      <c r="H23" s="34"/>
    </row>
    <row r="24" spans="1:17" ht="30.75" customHeight="1" x14ac:dyDescent="0.2">
      <c r="A24" s="34"/>
      <c r="B24" s="34"/>
      <c r="C24" s="34"/>
      <c r="D24" s="34"/>
      <c r="E24" s="34"/>
      <c r="F24" s="34"/>
      <c r="G24" s="34"/>
      <c r="H24" s="34"/>
    </row>
    <row r="25" spans="1:17" ht="30.75" customHeight="1" x14ac:dyDescent="0.2">
      <c r="A25" s="34"/>
      <c r="B25" s="34"/>
      <c r="C25" s="34"/>
      <c r="D25" s="34"/>
      <c r="E25" s="34"/>
      <c r="F25" s="34"/>
      <c r="G25" s="34"/>
      <c r="H25" s="34"/>
    </row>
    <row r="26" spans="1:17" ht="30.75" customHeight="1" x14ac:dyDescent="0.2">
      <c r="A26" s="34"/>
      <c r="B26" s="34"/>
      <c r="C26" s="34"/>
      <c r="D26" s="34"/>
      <c r="E26" s="34"/>
      <c r="F26" s="34"/>
      <c r="G26" s="34"/>
      <c r="H26" s="34"/>
    </row>
    <row r="27" spans="1:17" ht="30.75" customHeight="1" x14ac:dyDescent="0.2">
      <c r="A27" s="34"/>
      <c r="B27" s="34"/>
      <c r="C27" s="34"/>
      <c r="D27" s="34"/>
      <c r="E27" s="34"/>
      <c r="F27" s="34"/>
      <c r="G27" s="34"/>
      <c r="H27" s="34"/>
    </row>
    <row r="28" spans="1:17" ht="30.75" customHeight="1" x14ac:dyDescent="0.2">
      <c r="A28" s="34"/>
      <c r="B28" s="34"/>
      <c r="C28" s="34"/>
      <c r="D28" s="34"/>
      <c r="E28" s="34"/>
      <c r="F28" s="34"/>
      <c r="G28" s="34"/>
      <c r="H28" s="34"/>
    </row>
    <row r="29" spans="1:17" ht="30.75" customHeight="1" x14ac:dyDescent="0.2">
      <c r="A29" s="34"/>
      <c r="B29" s="34"/>
      <c r="C29" s="34"/>
      <c r="D29" s="34"/>
      <c r="E29" s="34"/>
      <c r="F29" s="34"/>
      <c r="G29" s="34"/>
      <c r="H29" s="34"/>
    </row>
    <row r="30" spans="1:17" ht="30.75" customHeight="1" x14ac:dyDescent="0.2">
      <c r="A30" s="34"/>
      <c r="B30" s="34"/>
      <c r="C30" s="34"/>
      <c r="D30" s="34"/>
      <c r="E30" s="34"/>
      <c r="F30" s="34"/>
      <c r="G30" s="34"/>
      <c r="H30" s="34"/>
    </row>
    <row r="31" spans="1:17" ht="30.75" customHeight="1" x14ac:dyDescent="0.2">
      <c r="A31" s="34"/>
      <c r="B31" s="34"/>
      <c r="C31" s="34"/>
      <c r="D31" s="34"/>
      <c r="E31" s="34"/>
      <c r="F31" s="34"/>
      <c r="G31" s="34"/>
      <c r="H31" s="34"/>
    </row>
    <row r="32" spans="1:17" ht="30.75" customHeight="1" x14ac:dyDescent="0.2">
      <c r="A32" s="34"/>
      <c r="B32" s="34"/>
      <c r="C32" s="34"/>
      <c r="D32" s="34"/>
      <c r="E32" s="34"/>
      <c r="F32" s="34"/>
      <c r="G32" s="34"/>
      <c r="H32" s="34"/>
    </row>
    <row r="33" spans="1:8" ht="30.75" customHeight="1" x14ac:dyDescent="0.2">
      <c r="A33" s="34"/>
      <c r="B33" s="34"/>
      <c r="C33" s="34"/>
      <c r="D33" s="34"/>
      <c r="E33" s="34"/>
      <c r="F33" s="34"/>
      <c r="G33" s="34"/>
      <c r="H33" s="34"/>
    </row>
    <row r="34" spans="1:8" ht="30.75" customHeight="1" x14ac:dyDescent="0.2">
      <c r="A34" s="34"/>
      <c r="B34" s="34"/>
      <c r="C34" s="34"/>
      <c r="D34" s="34"/>
      <c r="E34" s="34"/>
      <c r="F34" s="34"/>
      <c r="G34" s="34"/>
      <c r="H34" s="34"/>
    </row>
    <row r="35" spans="1:8" ht="30.75" customHeight="1" x14ac:dyDescent="0.2">
      <c r="A35" s="34"/>
      <c r="B35" s="34"/>
      <c r="C35" s="34"/>
      <c r="D35" s="34"/>
      <c r="E35" s="34"/>
      <c r="F35" s="34"/>
      <c r="G35" s="34"/>
      <c r="H35" s="34"/>
    </row>
    <row r="36" spans="1:8" ht="30.75" customHeight="1" x14ac:dyDescent="0.2">
      <c r="A36" s="34"/>
      <c r="B36" s="34"/>
      <c r="C36" s="34"/>
      <c r="D36" s="34"/>
      <c r="E36" s="34"/>
      <c r="F36" s="34"/>
      <c r="G36" s="34"/>
      <c r="H36" s="34"/>
    </row>
    <row r="37" spans="1:8" ht="30.75" customHeight="1" x14ac:dyDescent="0.2">
      <c r="A37" s="34"/>
      <c r="B37" s="34"/>
      <c r="C37" s="34"/>
      <c r="D37" s="34"/>
      <c r="E37" s="34"/>
      <c r="F37" s="34"/>
      <c r="G37" s="34"/>
      <c r="H37" s="34"/>
    </row>
    <row r="38" spans="1:8" ht="30.75" customHeight="1" x14ac:dyDescent="0.2">
      <c r="A38" s="34"/>
      <c r="B38" s="34"/>
      <c r="C38" s="34"/>
      <c r="D38" s="34"/>
      <c r="E38" s="34"/>
      <c r="F38" s="34"/>
      <c r="G38" s="34"/>
      <c r="H38" s="34"/>
    </row>
    <row r="39" spans="1:8" ht="30.75" customHeight="1" x14ac:dyDescent="0.2">
      <c r="A39" s="34"/>
      <c r="B39" s="34"/>
      <c r="C39" s="34"/>
      <c r="D39" s="34"/>
      <c r="E39" s="34"/>
      <c r="F39" s="34"/>
      <c r="G39" s="34"/>
      <c r="H39" s="34"/>
    </row>
    <row r="40" spans="1:8" ht="30.75" customHeight="1" x14ac:dyDescent="0.2">
      <c r="A40" s="34"/>
      <c r="B40" s="34"/>
      <c r="C40" s="34"/>
      <c r="D40" s="34"/>
      <c r="E40" s="34"/>
      <c r="F40" s="34"/>
      <c r="G40" s="34"/>
      <c r="H40" s="34"/>
    </row>
    <row r="41" spans="1:8" ht="30.75" customHeight="1" x14ac:dyDescent="0.2">
      <c r="A41" s="34"/>
      <c r="B41" s="34"/>
      <c r="C41" s="34"/>
      <c r="D41" s="34"/>
      <c r="E41" s="34"/>
      <c r="F41" s="34"/>
      <c r="G41" s="34"/>
      <c r="H41" s="34"/>
    </row>
    <row r="42" spans="1:8" ht="30.75" customHeight="1" x14ac:dyDescent="0.2">
      <c r="A42" s="34"/>
      <c r="B42" s="34"/>
      <c r="C42" s="34"/>
      <c r="D42" s="34"/>
      <c r="E42" s="34"/>
      <c r="F42" s="34"/>
      <c r="G42" s="34"/>
      <c r="H42" s="34"/>
    </row>
    <row r="43" spans="1:8" ht="30.75" customHeight="1" x14ac:dyDescent="0.2">
      <c r="A43" s="34"/>
      <c r="B43" s="34"/>
      <c r="C43" s="34"/>
      <c r="D43" s="34"/>
      <c r="E43" s="34"/>
      <c r="F43" s="34"/>
      <c r="G43" s="34"/>
      <c r="H43" s="34"/>
    </row>
    <row r="44" spans="1:8" ht="30.75" customHeight="1" x14ac:dyDescent="0.2">
      <c r="A44" s="34"/>
      <c r="B44" s="34"/>
      <c r="C44" s="34"/>
      <c r="D44" s="34"/>
      <c r="E44" s="34"/>
      <c r="F44" s="34"/>
      <c r="G44" s="34"/>
      <c r="H44" s="34"/>
    </row>
    <row r="45" spans="1:8" ht="30.75" customHeight="1" x14ac:dyDescent="0.2">
      <c r="A45" s="34"/>
      <c r="B45" s="34"/>
      <c r="C45" s="34"/>
      <c r="D45" s="34"/>
      <c r="E45" s="34"/>
      <c r="F45" s="34"/>
      <c r="G45" s="34"/>
      <c r="H45" s="34"/>
    </row>
    <row r="46" spans="1:8" ht="30.75" customHeight="1" x14ac:dyDescent="0.2">
      <c r="A46" s="34"/>
      <c r="B46" s="34"/>
      <c r="C46" s="34"/>
      <c r="D46" s="34"/>
      <c r="E46" s="34"/>
      <c r="F46" s="34"/>
      <c r="G46" s="34"/>
      <c r="H46" s="34"/>
    </row>
    <row r="47" spans="1:8" ht="30.75" customHeight="1" x14ac:dyDescent="0.2">
      <c r="A47" s="34"/>
      <c r="B47" s="34"/>
      <c r="C47" s="34"/>
      <c r="D47" s="34"/>
      <c r="E47" s="34"/>
      <c r="F47" s="34"/>
      <c r="G47" s="34"/>
      <c r="H47" s="34"/>
    </row>
    <row r="48" spans="1:8" ht="30.75" customHeight="1" x14ac:dyDescent="0.2">
      <c r="A48" s="34"/>
      <c r="B48" s="34"/>
      <c r="C48" s="34"/>
      <c r="D48" s="34"/>
      <c r="E48" s="34"/>
      <c r="F48" s="34"/>
      <c r="G48" s="34"/>
      <c r="H48" s="34"/>
    </row>
    <row r="49" spans="1:8" ht="30.75" customHeight="1" x14ac:dyDescent="0.2">
      <c r="A49" s="34"/>
      <c r="B49" s="34"/>
      <c r="C49" s="34"/>
      <c r="D49" s="34"/>
      <c r="E49" s="34"/>
      <c r="F49" s="34"/>
      <c r="G49" s="34"/>
      <c r="H49" s="34"/>
    </row>
    <row r="50" spans="1:8" ht="30.75" customHeight="1" x14ac:dyDescent="0.2">
      <c r="A50" s="34"/>
      <c r="B50" s="34"/>
      <c r="C50" s="34"/>
      <c r="D50" s="34"/>
      <c r="E50" s="34"/>
      <c r="F50" s="34"/>
      <c r="G50" s="34"/>
      <c r="H50" s="34"/>
    </row>
    <row r="51" spans="1:8" ht="30.75" customHeight="1" x14ac:dyDescent="0.2">
      <c r="A51" s="34"/>
      <c r="B51" s="34"/>
      <c r="C51" s="34"/>
      <c r="D51" s="34"/>
      <c r="E51" s="34"/>
      <c r="F51" s="34"/>
      <c r="G51" s="34"/>
      <c r="H51" s="34"/>
    </row>
    <row r="52" spans="1:8" ht="30.75" customHeight="1" x14ac:dyDescent="0.2">
      <c r="A52" s="34"/>
      <c r="B52" s="34"/>
      <c r="C52" s="34"/>
      <c r="D52" s="34"/>
      <c r="E52" s="34"/>
      <c r="F52" s="34"/>
      <c r="G52" s="34"/>
      <c r="H52" s="34"/>
    </row>
    <row r="53" spans="1:8" ht="30.75" customHeight="1" x14ac:dyDescent="0.2">
      <c r="A53" s="34"/>
      <c r="B53" s="34"/>
      <c r="C53" s="34"/>
      <c r="D53" s="34"/>
      <c r="E53" s="34"/>
      <c r="F53" s="34"/>
      <c r="G53" s="34"/>
      <c r="H53" s="34"/>
    </row>
    <row r="54" spans="1:8" ht="30.75" customHeight="1" x14ac:dyDescent="0.2">
      <c r="A54" s="34"/>
      <c r="B54" s="34"/>
      <c r="C54" s="34"/>
      <c r="D54" s="34"/>
      <c r="E54" s="34"/>
      <c r="F54" s="34"/>
      <c r="G54" s="34"/>
      <c r="H54" s="34"/>
    </row>
    <row r="55" spans="1:8" ht="30.75" customHeight="1" x14ac:dyDescent="0.2">
      <c r="A55" s="34"/>
      <c r="B55" s="34"/>
      <c r="C55" s="34"/>
      <c r="D55" s="34"/>
      <c r="E55" s="34"/>
      <c r="F55" s="34"/>
      <c r="G55" s="34"/>
      <c r="H55" s="34"/>
    </row>
    <row r="56" spans="1:8" ht="30.75" customHeight="1" x14ac:dyDescent="0.2">
      <c r="A56" s="34"/>
      <c r="B56" s="34"/>
      <c r="C56" s="34"/>
      <c r="D56" s="34"/>
      <c r="E56" s="34"/>
      <c r="F56" s="34"/>
      <c r="G56" s="34"/>
      <c r="H56" s="34"/>
    </row>
    <row r="57" spans="1:8" ht="30.75" customHeight="1" x14ac:dyDescent="0.2">
      <c r="A57" s="34"/>
      <c r="B57" s="34"/>
      <c r="C57" s="34"/>
      <c r="D57" s="34"/>
      <c r="E57" s="34"/>
      <c r="F57" s="34"/>
      <c r="G57" s="34"/>
      <c r="H57" s="34"/>
    </row>
    <row r="58" spans="1:8" ht="30.75" customHeight="1" x14ac:dyDescent="0.2">
      <c r="A58" s="34"/>
      <c r="B58" s="34"/>
      <c r="C58" s="34"/>
      <c r="D58" s="34"/>
      <c r="E58" s="34"/>
      <c r="F58" s="34"/>
      <c r="G58" s="34"/>
      <c r="H58" s="34"/>
    </row>
    <row r="59" spans="1:8" ht="30.75" customHeight="1" x14ac:dyDescent="0.2">
      <c r="A59" s="34"/>
      <c r="B59" s="34"/>
      <c r="C59" s="34"/>
      <c r="D59" s="34"/>
      <c r="E59" s="34"/>
      <c r="F59" s="34"/>
      <c r="G59" s="34"/>
      <c r="H59" s="34"/>
    </row>
    <row r="60" spans="1:8" ht="30.75" customHeight="1" x14ac:dyDescent="0.2">
      <c r="A60" s="34"/>
      <c r="B60" s="34"/>
      <c r="C60" s="34"/>
      <c r="D60" s="34"/>
      <c r="E60" s="34"/>
      <c r="F60" s="34"/>
      <c r="G60" s="34"/>
      <c r="H60" s="34"/>
    </row>
    <row r="61" spans="1:8" ht="30.75" customHeight="1" x14ac:dyDescent="0.2">
      <c r="A61" s="34"/>
      <c r="B61" s="34"/>
      <c r="C61" s="34"/>
      <c r="D61" s="34"/>
      <c r="E61" s="34"/>
      <c r="F61" s="34"/>
      <c r="G61" s="34"/>
      <c r="H61" s="34"/>
    </row>
    <row r="62" spans="1:8" ht="30.75" customHeight="1" x14ac:dyDescent="0.2">
      <c r="A62" s="34"/>
      <c r="B62" s="34"/>
      <c r="C62" s="34"/>
      <c r="D62" s="34"/>
      <c r="E62" s="34"/>
      <c r="F62" s="34"/>
      <c r="G62" s="34"/>
      <c r="H62" s="34"/>
    </row>
    <row r="63" spans="1:8" ht="30.75" customHeight="1" x14ac:dyDescent="0.2">
      <c r="A63" s="34"/>
      <c r="B63" s="34"/>
      <c r="C63" s="34"/>
      <c r="D63" s="34"/>
      <c r="E63" s="34"/>
      <c r="F63" s="34"/>
      <c r="G63" s="34"/>
      <c r="H63" s="34"/>
    </row>
    <row r="64" spans="1:8" ht="30.75" customHeight="1" x14ac:dyDescent="0.2">
      <c r="A64" s="34"/>
      <c r="B64" s="34"/>
      <c r="C64" s="34"/>
      <c r="D64" s="34"/>
      <c r="E64" s="34"/>
      <c r="F64" s="34"/>
      <c r="G64" s="34"/>
      <c r="H64" s="34"/>
    </row>
    <row r="65" spans="1:8" ht="30.75" customHeight="1" x14ac:dyDescent="0.2">
      <c r="A65" s="34"/>
      <c r="B65" s="34"/>
      <c r="C65" s="34"/>
      <c r="D65" s="34"/>
      <c r="E65" s="34"/>
      <c r="F65" s="34"/>
      <c r="G65" s="34"/>
      <c r="H65" s="34"/>
    </row>
    <row r="66" spans="1:8" ht="30.75" customHeight="1" x14ac:dyDescent="0.2">
      <c r="A66" s="34"/>
      <c r="B66" s="34"/>
      <c r="C66" s="34"/>
      <c r="D66" s="34"/>
      <c r="E66" s="34"/>
      <c r="F66" s="34"/>
      <c r="G66" s="34"/>
      <c r="H66" s="34"/>
    </row>
    <row r="67" spans="1:8" ht="30.75" customHeight="1" x14ac:dyDescent="0.2">
      <c r="A67" s="34"/>
      <c r="B67" s="34"/>
      <c r="C67" s="34"/>
      <c r="D67" s="34"/>
      <c r="E67" s="34"/>
      <c r="F67" s="34"/>
      <c r="G67" s="34"/>
      <c r="H67" s="34"/>
    </row>
    <row r="68" spans="1:8" ht="30.75" customHeight="1" x14ac:dyDescent="0.2">
      <c r="A68" s="34"/>
      <c r="B68" s="34"/>
      <c r="C68" s="34"/>
      <c r="D68" s="34"/>
      <c r="E68" s="34"/>
      <c r="F68" s="34"/>
      <c r="G68" s="34"/>
      <c r="H68" s="34"/>
    </row>
    <row r="69" spans="1:8" ht="30.75" customHeight="1" x14ac:dyDescent="0.2">
      <c r="A69" s="34"/>
      <c r="B69" s="34"/>
      <c r="C69" s="34"/>
      <c r="D69" s="34"/>
      <c r="E69" s="34"/>
      <c r="F69" s="34"/>
      <c r="G69" s="34"/>
      <c r="H69" s="34"/>
    </row>
    <row r="70" spans="1:8" ht="30.75" customHeight="1" x14ac:dyDescent="0.2">
      <c r="A70" s="34"/>
      <c r="B70" s="34"/>
      <c r="C70" s="34"/>
      <c r="D70" s="34"/>
      <c r="E70" s="34"/>
      <c r="F70" s="34"/>
      <c r="G70" s="34"/>
      <c r="H70" s="34"/>
    </row>
    <row r="71" spans="1:8" ht="30.75" customHeight="1" x14ac:dyDescent="0.2">
      <c r="A71" s="34"/>
      <c r="B71" s="34"/>
      <c r="C71" s="34"/>
      <c r="D71" s="34"/>
      <c r="E71" s="34"/>
      <c r="F71" s="34"/>
      <c r="G71" s="34"/>
      <c r="H71" s="34"/>
    </row>
    <row r="72" spans="1:8" ht="30.75" customHeight="1" x14ac:dyDescent="0.2">
      <c r="A72" s="34"/>
      <c r="B72" s="34"/>
      <c r="C72" s="34"/>
      <c r="D72" s="34"/>
      <c r="E72" s="34"/>
      <c r="F72" s="34"/>
      <c r="G72" s="34"/>
      <c r="H72" s="34"/>
    </row>
    <row r="73" spans="1:8" ht="30.75" customHeight="1" x14ac:dyDescent="0.2">
      <c r="A73" s="34"/>
      <c r="B73" s="34"/>
      <c r="C73" s="34"/>
      <c r="D73" s="34"/>
      <c r="E73" s="34"/>
      <c r="F73" s="34"/>
      <c r="G73" s="34"/>
      <c r="H73" s="34"/>
    </row>
    <row r="74" spans="1:8" ht="30.75" customHeight="1" x14ac:dyDescent="0.2">
      <c r="A74" s="34"/>
      <c r="B74" s="34"/>
      <c r="C74" s="34"/>
      <c r="D74" s="34"/>
      <c r="E74" s="34"/>
      <c r="F74" s="34"/>
      <c r="G74" s="34"/>
      <c r="H74" s="34"/>
    </row>
    <row r="75" spans="1:8" ht="30.75" customHeight="1" x14ac:dyDescent="0.2">
      <c r="A75" s="34"/>
      <c r="B75" s="34"/>
      <c r="C75" s="34"/>
      <c r="D75" s="34"/>
      <c r="E75" s="34"/>
      <c r="F75" s="34"/>
      <c r="G75" s="34"/>
      <c r="H75" s="34"/>
    </row>
    <row r="76" spans="1:8" ht="30.75" customHeight="1" x14ac:dyDescent="0.2">
      <c r="A76" s="34"/>
      <c r="B76" s="34"/>
      <c r="C76" s="34"/>
      <c r="D76" s="34"/>
      <c r="E76" s="34"/>
      <c r="F76" s="34"/>
      <c r="G76" s="34"/>
      <c r="H76" s="34"/>
    </row>
    <row r="77" spans="1:8" ht="30.75" customHeight="1" x14ac:dyDescent="0.2">
      <c r="A77" s="34"/>
      <c r="B77" s="34"/>
      <c r="C77" s="34"/>
      <c r="D77" s="34"/>
      <c r="E77" s="34"/>
      <c r="F77" s="34"/>
      <c r="G77" s="34"/>
      <c r="H77" s="34"/>
    </row>
    <row r="78" spans="1:8" ht="30.75" customHeight="1" x14ac:dyDescent="0.2">
      <c r="A78" s="34"/>
      <c r="B78" s="34"/>
      <c r="C78" s="34"/>
      <c r="D78" s="34"/>
      <c r="E78" s="34"/>
      <c r="F78" s="34"/>
      <c r="G78" s="34"/>
      <c r="H78" s="34"/>
    </row>
    <row r="79" spans="1:8" ht="30.75" customHeight="1" x14ac:dyDescent="0.2">
      <c r="A79" s="34"/>
      <c r="B79" s="34"/>
      <c r="C79" s="34"/>
      <c r="D79" s="34"/>
      <c r="E79" s="34"/>
      <c r="F79" s="34"/>
      <c r="G79" s="34"/>
      <c r="H79" s="34"/>
    </row>
    <row r="80" spans="1:8" ht="30.75" customHeight="1" x14ac:dyDescent="0.2">
      <c r="A80" s="34"/>
      <c r="B80" s="34"/>
      <c r="C80" s="34"/>
      <c r="D80" s="34"/>
      <c r="E80" s="34"/>
      <c r="F80" s="34"/>
      <c r="G80" s="34"/>
      <c r="H80" s="34"/>
    </row>
    <row r="81" spans="1:8" ht="30.75" customHeight="1" x14ac:dyDescent="0.2">
      <c r="A81" s="34"/>
      <c r="B81" s="34"/>
      <c r="C81" s="34"/>
      <c r="D81" s="34"/>
      <c r="E81" s="34"/>
      <c r="F81" s="34"/>
      <c r="G81" s="34"/>
      <c r="H81" s="34"/>
    </row>
    <row r="82" spans="1:8" ht="30.75" customHeight="1" x14ac:dyDescent="0.2">
      <c r="A82" s="34"/>
      <c r="B82" s="34"/>
      <c r="C82" s="34"/>
      <c r="D82" s="34"/>
      <c r="E82" s="34"/>
      <c r="F82" s="34"/>
      <c r="G82" s="34"/>
      <c r="H82" s="34"/>
    </row>
    <row r="83" spans="1:8" ht="30.75" customHeight="1" x14ac:dyDescent="0.2">
      <c r="A83" s="34"/>
      <c r="B83" s="34"/>
      <c r="C83" s="34"/>
      <c r="D83" s="34"/>
      <c r="E83" s="34"/>
      <c r="F83" s="34"/>
      <c r="G83" s="34"/>
      <c r="H83" s="34"/>
    </row>
    <row r="84" spans="1:8" ht="30.75" customHeight="1" x14ac:dyDescent="0.2">
      <c r="A84" s="34"/>
      <c r="B84" s="34"/>
      <c r="C84" s="34"/>
      <c r="D84" s="34"/>
      <c r="E84" s="34"/>
      <c r="F84" s="34"/>
      <c r="G84" s="34"/>
      <c r="H84" s="34"/>
    </row>
    <row r="85" spans="1:8" ht="30.75" customHeight="1" x14ac:dyDescent="0.2">
      <c r="A85" s="34"/>
      <c r="B85" s="34"/>
      <c r="C85" s="34"/>
      <c r="D85" s="34"/>
      <c r="E85" s="34"/>
      <c r="F85" s="34"/>
      <c r="G85" s="34"/>
      <c r="H85" s="34"/>
    </row>
    <row r="86" spans="1:8" ht="30.75" customHeight="1" x14ac:dyDescent="0.2">
      <c r="A86" s="34"/>
      <c r="B86" s="34"/>
      <c r="C86" s="34"/>
      <c r="D86" s="34"/>
      <c r="E86" s="34"/>
      <c r="F86" s="34"/>
      <c r="G86" s="34"/>
      <c r="H86" s="34"/>
    </row>
    <row r="87" spans="1:8" ht="30.75" customHeight="1" x14ac:dyDescent="0.2">
      <c r="A87" s="34"/>
      <c r="B87" s="34"/>
      <c r="C87" s="34"/>
      <c r="D87" s="34"/>
      <c r="E87" s="34"/>
      <c r="F87" s="34"/>
      <c r="G87" s="34"/>
      <c r="H87" s="34"/>
    </row>
    <row r="88" spans="1:8" ht="30.75" customHeight="1" x14ac:dyDescent="0.2">
      <c r="A88" s="34"/>
      <c r="B88" s="34"/>
      <c r="C88" s="34"/>
      <c r="D88" s="34"/>
      <c r="E88" s="34"/>
      <c r="F88" s="34"/>
      <c r="G88" s="34"/>
      <c r="H88" s="34"/>
    </row>
  </sheetData>
  <autoFilter ref="A7:P13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A19:H19"/>
    <mergeCell ref="C16:J16"/>
    <mergeCell ref="A17:O17"/>
    <mergeCell ref="A6:B6"/>
    <mergeCell ref="C5:P5"/>
    <mergeCell ref="A18:B18"/>
    <mergeCell ref="K18:L18"/>
    <mergeCell ref="N2:P2"/>
    <mergeCell ref="A13:I13"/>
    <mergeCell ref="A14:P14"/>
    <mergeCell ref="A15:P15"/>
    <mergeCell ref="A16:B16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</mergeCells>
  <pageMargins left="1" right="1" top="1" bottom="1" header="0.5" footer="0.5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91"/>
      <c r="N2" s="91"/>
      <c r="O2" s="91"/>
    </row>
    <row r="3" spans="1:16" ht="43.5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6" ht="15.7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6" ht="24" customHeight="1" x14ac:dyDescent="0.2">
      <c r="A5" s="132" t="s">
        <v>19</v>
      </c>
      <c r="B5" s="133"/>
      <c r="C5" s="134" t="s">
        <v>22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</row>
    <row r="6" spans="1:16" ht="20.25" customHeight="1" x14ac:dyDescent="0.2">
      <c r="A6" s="132" t="s">
        <v>20</v>
      </c>
      <c r="B6" s="133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3"/>
    </row>
    <row r="7" spans="1:16" x14ac:dyDescent="0.2">
      <c r="A7" s="123" t="s">
        <v>2</v>
      </c>
      <c r="B7" s="123" t="s">
        <v>23</v>
      </c>
      <c r="C7" s="125" t="s">
        <v>3</v>
      </c>
      <c r="D7" s="127" t="s">
        <v>0</v>
      </c>
      <c r="E7" s="129" t="s">
        <v>4</v>
      </c>
      <c r="F7" s="129"/>
      <c r="G7" s="129"/>
      <c r="H7" s="129"/>
      <c r="I7" s="130" t="s">
        <v>5</v>
      </c>
      <c r="J7" s="130"/>
      <c r="K7" s="130"/>
      <c r="L7" s="118" t="s">
        <v>6</v>
      </c>
      <c r="M7" s="118"/>
      <c r="N7" s="118"/>
      <c r="O7" s="118"/>
    </row>
    <row r="8" spans="1:16" ht="218.25" x14ac:dyDescent="0.2">
      <c r="A8" s="124"/>
      <c r="B8" s="124"/>
      <c r="C8" s="126"/>
      <c r="D8" s="128"/>
      <c r="E8" s="62" t="s">
        <v>26</v>
      </c>
      <c r="F8" s="62" t="s">
        <v>27</v>
      </c>
      <c r="G8" s="62" t="s">
        <v>28</v>
      </c>
      <c r="H8" s="63" t="s">
        <v>7</v>
      </c>
      <c r="I8" s="64" t="s">
        <v>32</v>
      </c>
      <c r="J8" s="65" t="s">
        <v>9</v>
      </c>
      <c r="K8" s="65" t="s">
        <v>33</v>
      </c>
      <c r="L8" s="65" t="s">
        <v>34</v>
      </c>
      <c r="M8" s="63" t="s">
        <v>12</v>
      </c>
      <c r="N8" s="63" t="s">
        <v>13</v>
      </c>
      <c r="O8" s="63" t="s">
        <v>14</v>
      </c>
    </row>
    <row r="9" spans="1:16" ht="17.25" customHeight="1" x14ac:dyDescent="0.2">
      <c r="A9" s="49">
        <v>2</v>
      </c>
      <c r="B9" s="50"/>
      <c r="C9" s="51"/>
      <c r="D9" s="52">
        <v>6</v>
      </c>
      <c r="E9" s="50">
        <v>8390</v>
      </c>
      <c r="F9" s="50">
        <v>8500</v>
      </c>
      <c r="G9" s="50">
        <v>8600</v>
      </c>
      <c r="H9" s="53">
        <v>3</v>
      </c>
      <c r="I9" s="54">
        <f t="shared" ref="I9:I10" si="0">AVERAGE(E9:G9)</f>
        <v>8496.6666666666661</v>
      </c>
      <c r="J9" s="55">
        <f t="shared" ref="J9:J10" si="1">STDEV(E9:G9)</f>
        <v>105.03967504392486</v>
      </c>
      <c r="K9" s="56">
        <f t="shared" ref="K9:K10" si="2">J9/I9</f>
        <v>1.2362456850991549E-2</v>
      </c>
      <c r="L9" s="57">
        <f t="shared" ref="L9:L10" si="3">((D9/H9)*(SUM(E9:G9)))</f>
        <v>50980</v>
      </c>
      <c r="M9" s="58">
        <f t="shared" ref="M9:M10" si="4">L9/D9</f>
        <v>8496.6666666666661</v>
      </c>
      <c r="N9" s="59">
        <f t="shared" ref="N9:N10" si="5">ROUND(M9,2)</f>
        <v>8496.67</v>
      </c>
      <c r="O9" s="60">
        <f t="shared" ref="O9:O10" si="6">N9*D9</f>
        <v>50980.020000000004</v>
      </c>
    </row>
    <row r="10" spans="1:16" ht="16.5" customHeight="1" x14ac:dyDescent="0.2">
      <c r="A10" s="49">
        <v>3</v>
      </c>
      <c r="B10" s="50"/>
      <c r="C10" s="51"/>
      <c r="D10" s="52">
        <v>6</v>
      </c>
      <c r="E10" s="50">
        <v>9200</v>
      </c>
      <c r="F10" s="50">
        <v>9330</v>
      </c>
      <c r="G10" s="50">
        <v>9250</v>
      </c>
      <c r="H10" s="53">
        <v>3</v>
      </c>
      <c r="I10" s="54">
        <f t="shared" si="0"/>
        <v>9260</v>
      </c>
      <c r="J10" s="55">
        <f t="shared" si="1"/>
        <v>65.574385243020004</v>
      </c>
      <c r="K10" s="56">
        <f t="shared" si="2"/>
        <v>7.0814670888790501E-3</v>
      </c>
      <c r="L10" s="57">
        <f t="shared" si="3"/>
        <v>55560</v>
      </c>
      <c r="M10" s="58">
        <f t="shared" si="4"/>
        <v>9260</v>
      </c>
      <c r="N10" s="59">
        <f t="shared" si="5"/>
        <v>9260</v>
      </c>
      <c r="O10" s="60">
        <f t="shared" si="6"/>
        <v>55560</v>
      </c>
    </row>
    <row r="11" spans="1:16" ht="15.75" x14ac:dyDescent="0.2">
      <c r="A11" s="61"/>
      <c r="B11" s="66" t="s">
        <v>24</v>
      </c>
      <c r="C11" s="66"/>
      <c r="D11" s="66"/>
      <c r="E11" s="67"/>
      <c r="F11" s="67"/>
      <c r="G11" s="67"/>
      <c r="H11" s="68"/>
      <c r="I11" s="69"/>
      <c r="J11" s="70"/>
      <c r="K11" s="71"/>
      <c r="L11" s="72"/>
      <c r="M11" s="73"/>
      <c r="N11" s="72" t="s">
        <v>15</v>
      </c>
      <c r="O11" s="74">
        <f>SUM(O9:O10)</f>
        <v>106540.02</v>
      </c>
    </row>
    <row r="12" spans="1:16" ht="22.5" customHeight="1" x14ac:dyDescent="0.2">
      <c r="A12" s="119" t="s">
        <v>16</v>
      </c>
      <c r="B12" s="119"/>
      <c r="C12" s="119"/>
      <c r="D12" s="119"/>
      <c r="E12" s="119"/>
      <c r="F12" s="119"/>
      <c r="G12" s="119"/>
      <c r="H12" s="119"/>
      <c r="I12" s="75">
        <f>O11</f>
        <v>106540.02</v>
      </c>
      <c r="J12" s="76" t="s">
        <v>17</v>
      </c>
      <c r="K12" s="77"/>
      <c r="L12" s="77"/>
      <c r="M12" s="77"/>
      <c r="N12" s="77"/>
      <c r="O12" s="78"/>
    </row>
    <row r="13" spans="1:16" s="3" customFormat="1" ht="20.25" customHeight="1" x14ac:dyDescent="0.25">
      <c r="A13" s="120" t="s">
        <v>21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</row>
    <row r="14" spans="1:16" s="4" customFormat="1" ht="75.75" customHeight="1" x14ac:dyDescent="0.25">
      <c r="A14" s="120" t="s">
        <v>18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</row>
    <row r="15" spans="1:16" s="3" customFormat="1" ht="34.5" customHeight="1" x14ac:dyDescent="0.25">
      <c r="A15" s="121"/>
      <c r="B15" s="121"/>
      <c r="C15" s="122"/>
      <c r="D15" s="122"/>
      <c r="E15" s="122"/>
      <c r="F15" s="122"/>
      <c r="G15" s="122"/>
      <c r="H15" s="122"/>
      <c r="I15" s="122"/>
      <c r="J15" s="79"/>
      <c r="K15" s="79"/>
      <c r="L15" s="79"/>
      <c r="M15" s="79"/>
      <c r="N15" s="79"/>
      <c r="O15" s="79"/>
    </row>
    <row r="16" spans="1:16" s="3" customFormat="1" ht="15.75" x14ac:dyDescent="0.25">
      <c r="A16" s="115" t="s">
        <v>25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79"/>
      <c r="P16" s="6"/>
    </row>
    <row r="17" spans="1:15" ht="15.75" x14ac:dyDescent="0.25">
      <c r="A17" s="116"/>
      <c r="B17" s="116"/>
      <c r="C17" s="80"/>
      <c r="D17" s="81"/>
      <c r="E17" s="81"/>
      <c r="F17" s="81"/>
      <c r="G17" s="81"/>
      <c r="H17" s="81"/>
      <c r="I17" s="82"/>
      <c r="J17" s="116"/>
      <c r="K17" s="116"/>
      <c r="L17" s="82"/>
      <c r="M17" s="82"/>
      <c r="N17" s="82"/>
      <c r="O17" s="82"/>
    </row>
    <row r="18" spans="1:15" s="5" customFormat="1" ht="15.75" x14ac:dyDescent="0.25">
      <c r="A18" s="117"/>
      <c r="B18" s="117"/>
      <c r="C18" s="117"/>
      <c r="D18" s="117"/>
      <c r="E18" s="117"/>
      <c r="F18" s="117"/>
      <c r="G18" s="117"/>
      <c r="H18" s="83"/>
      <c r="I18" s="79"/>
      <c r="J18" s="79"/>
      <c r="K18" s="79"/>
      <c r="L18" s="79"/>
      <c r="M18" s="79"/>
      <c r="N18" s="79"/>
      <c r="O18" s="79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M2:O2"/>
    <mergeCell ref="A3:O3"/>
    <mergeCell ref="A5:B5"/>
    <mergeCell ref="C5:O5"/>
    <mergeCell ref="A6:B6"/>
    <mergeCell ref="C6:O6"/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3" workbookViewId="0">
      <selection activeCell="J92" sqref="J92"/>
    </sheetView>
  </sheetViews>
  <sheetFormatPr defaultRowHeight="15" x14ac:dyDescent="0.25"/>
  <sheetData>
    <row r="1" spans="1:5" x14ac:dyDescent="0.25">
      <c r="A1" s="29"/>
      <c r="B1" s="30"/>
      <c r="C1" s="84"/>
      <c r="D1" s="29"/>
      <c r="E1" s="30"/>
    </row>
    <row r="2" spans="1:5" x14ac:dyDescent="0.25">
      <c r="A2" s="29"/>
      <c r="B2" s="30"/>
      <c r="C2" s="84"/>
      <c r="D2" s="29"/>
      <c r="E2" s="30"/>
    </row>
    <row r="3" spans="1:5" x14ac:dyDescent="0.25">
      <c r="A3" s="29"/>
      <c r="B3" s="30"/>
      <c r="C3" s="84"/>
      <c r="D3" s="29"/>
      <c r="E3" s="30"/>
    </row>
    <row r="4" spans="1:5" x14ac:dyDescent="0.25">
      <c r="A4" s="29"/>
      <c r="B4" s="30"/>
      <c r="C4" s="84"/>
      <c r="D4" s="29"/>
      <c r="E4" s="30"/>
    </row>
    <row r="5" spans="1:5" x14ac:dyDescent="0.25">
      <c r="A5" s="29"/>
      <c r="B5" s="30"/>
      <c r="C5" s="84"/>
      <c r="D5" s="29"/>
      <c r="E5" s="30"/>
    </row>
    <row r="6" spans="1:5" x14ac:dyDescent="0.25">
      <c r="A6" s="29"/>
      <c r="B6" s="30"/>
      <c r="C6" s="84"/>
      <c r="D6" s="29"/>
      <c r="E6" s="30"/>
    </row>
    <row r="7" spans="1:5" x14ac:dyDescent="0.25">
      <c r="A7" s="29"/>
      <c r="B7" s="30"/>
      <c r="C7" s="84"/>
      <c r="D7" s="29"/>
      <c r="E7" s="30"/>
    </row>
    <row r="8" spans="1:5" x14ac:dyDescent="0.25">
      <c r="A8" s="29"/>
      <c r="B8" s="30"/>
      <c r="C8" s="84"/>
      <c r="D8" s="29"/>
      <c r="E8" s="30"/>
    </row>
    <row r="9" spans="1:5" x14ac:dyDescent="0.25">
      <c r="A9" s="29"/>
      <c r="B9" s="30"/>
      <c r="C9" s="84"/>
      <c r="D9" s="29"/>
      <c r="E9" s="30"/>
    </row>
    <row r="10" spans="1:5" x14ac:dyDescent="0.25">
      <c r="A10" s="29"/>
      <c r="B10" s="30"/>
      <c r="C10" s="84"/>
      <c r="D10" s="29"/>
      <c r="E10" s="30"/>
    </row>
    <row r="11" spans="1:5" x14ac:dyDescent="0.25">
      <c r="A11" s="29"/>
      <c r="B11" s="30"/>
      <c r="C11" s="84"/>
      <c r="D11" s="29"/>
      <c r="E11" s="30"/>
    </row>
    <row r="12" spans="1:5" x14ac:dyDescent="0.25">
      <c r="A12" s="29"/>
      <c r="B12" s="30"/>
      <c r="C12" s="84"/>
      <c r="D12" s="29"/>
      <c r="E12" s="30"/>
    </row>
    <row r="13" spans="1:5" x14ac:dyDescent="0.25">
      <c r="A13" s="29"/>
      <c r="B13" s="30"/>
      <c r="C13" s="84"/>
      <c r="D13" s="29"/>
      <c r="E13" s="30"/>
    </row>
    <row r="14" spans="1:5" x14ac:dyDescent="0.25">
      <c r="A14" s="29"/>
      <c r="B14" s="30"/>
      <c r="C14" s="84"/>
      <c r="D14" s="29"/>
      <c r="E14" s="30"/>
    </row>
    <row r="15" spans="1:5" x14ac:dyDescent="0.25">
      <c r="A15" s="29"/>
      <c r="B15" s="30"/>
      <c r="C15" s="84"/>
      <c r="D15" s="29"/>
      <c r="E15" s="30"/>
    </row>
    <row r="16" spans="1:5" x14ac:dyDescent="0.25">
      <c r="A16" s="29"/>
      <c r="B16" s="30"/>
      <c r="C16" s="84"/>
      <c r="D16" s="29"/>
      <c r="E16" s="30"/>
    </row>
    <row r="17" spans="1:5" x14ac:dyDescent="0.25">
      <c r="A17" s="29"/>
      <c r="B17" s="30"/>
      <c r="C17" s="84"/>
      <c r="D17" s="29"/>
      <c r="E17" s="30"/>
    </row>
    <row r="18" spans="1:5" x14ac:dyDescent="0.25">
      <c r="A18" s="29"/>
      <c r="B18" s="30"/>
      <c r="C18" s="84"/>
      <c r="D18" s="29"/>
      <c r="E18" s="30"/>
    </row>
    <row r="19" spans="1:5" x14ac:dyDescent="0.25">
      <c r="A19" s="29"/>
      <c r="B19" s="30"/>
      <c r="C19" s="84"/>
      <c r="D19" s="29"/>
      <c r="E19" s="30"/>
    </row>
    <row r="20" spans="1:5" x14ac:dyDescent="0.25">
      <c r="A20" s="29"/>
      <c r="B20" s="30"/>
      <c r="C20" s="84"/>
      <c r="D20" s="29"/>
      <c r="E20" s="30"/>
    </row>
    <row r="21" spans="1:5" x14ac:dyDescent="0.25">
      <c r="A21" s="29"/>
      <c r="B21" s="30"/>
      <c r="C21" s="84"/>
      <c r="D21" s="29"/>
      <c r="E21" s="30"/>
    </row>
    <row r="22" spans="1:5" x14ac:dyDescent="0.25">
      <c r="A22" s="29"/>
      <c r="B22" s="30"/>
      <c r="C22" s="84"/>
      <c r="D22" s="29"/>
      <c r="E22" s="30"/>
    </row>
    <row r="23" spans="1:5" x14ac:dyDescent="0.25">
      <c r="A23" s="29"/>
      <c r="B23" s="30"/>
      <c r="C23" s="84"/>
      <c r="D23" s="29"/>
      <c r="E23" s="30"/>
    </row>
    <row r="24" spans="1:5" x14ac:dyDescent="0.25">
      <c r="A24" s="29"/>
      <c r="B24" s="30"/>
      <c r="C24" s="84"/>
      <c r="D24" s="29"/>
      <c r="E24" s="30"/>
    </row>
    <row r="25" spans="1:5" x14ac:dyDescent="0.25">
      <c r="A25" s="29"/>
      <c r="B25" s="30"/>
      <c r="C25" s="84"/>
      <c r="D25" s="29"/>
      <c r="E25" s="30"/>
    </row>
    <row r="26" spans="1:5" x14ac:dyDescent="0.25">
      <c r="A26" s="29"/>
      <c r="B26" s="30"/>
      <c r="C26" s="84"/>
      <c r="D26" s="29"/>
      <c r="E26" s="30"/>
    </row>
    <row r="27" spans="1:5" x14ac:dyDescent="0.25">
      <c r="A27" s="29"/>
      <c r="B27" s="30"/>
      <c r="C27" s="84"/>
      <c r="D27" s="29"/>
      <c r="E27" s="30"/>
    </row>
    <row r="28" spans="1:5" x14ac:dyDescent="0.25">
      <c r="A28" s="29"/>
      <c r="B28" s="30"/>
      <c r="C28" s="84"/>
      <c r="D28" s="29"/>
      <c r="E28" s="30"/>
    </row>
    <row r="29" spans="1:5" x14ac:dyDescent="0.25">
      <c r="A29" s="29"/>
      <c r="B29" s="30"/>
      <c r="C29" s="84"/>
      <c r="D29" s="29"/>
      <c r="E29" s="30"/>
    </row>
    <row r="30" spans="1:5" x14ac:dyDescent="0.25">
      <c r="A30" s="29"/>
      <c r="B30" s="30"/>
      <c r="C30" s="84"/>
      <c r="D30" s="29"/>
      <c r="E30" s="30"/>
    </row>
    <row r="31" spans="1:5" x14ac:dyDescent="0.25">
      <c r="A31" s="29"/>
      <c r="B31" s="30"/>
      <c r="C31" s="84"/>
      <c r="D31" s="29"/>
      <c r="E31" s="30"/>
    </row>
    <row r="32" spans="1:5" x14ac:dyDescent="0.25">
      <c r="A32" s="29"/>
      <c r="B32" s="30"/>
      <c r="C32" s="84"/>
      <c r="D32" s="29"/>
      <c r="E32" s="30"/>
    </row>
    <row r="33" spans="1:5" x14ac:dyDescent="0.25">
      <c r="A33" s="29"/>
      <c r="B33" s="30"/>
      <c r="C33" s="84"/>
      <c r="D33" s="29"/>
      <c r="E33" s="30"/>
    </row>
    <row r="34" spans="1:5" x14ac:dyDescent="0.25">
      <c r="A34" s="29"/>
      <c r="B34" s="30"/>
      <c r="C34" s="84"/>
      <c r="D34" s="29"/>
      <c r="E34" s="30"/>
    </row>
    <row r="35" spans="1:5" x14ac:dyDescent="0.25">
      <c r="A35" s="29"/>
      <c r="B35" s="30"/>
      <c r="C35" s="84"/>
      <c r="D35" s="29"/>
      <c r="E35" s="30"/>
    </row>
    <row r="36" spans="1:5" x14ac:dyDescent="0.25">
      <c r="A36" s="29"/>
      <c r="B36" s="30"/>
      <c r="C36" s="84"/>
      <c r="D36" s="29"/>
      <c r="E36" s="30"/>
    </row>
    <row r="37" spans="1:5" x14ac:dyDescent="0.25">
      <c r="A37" s="29"/>
      <c r="B37" s="30"/>
      <c r="C37" s="84"/>
      <c r="D37" s="29"/>
      <c r="E37" s="30"/>
    </row>
    <row r="38" spans="1:5" x14ac:dyDescent="0.25">
      <c r="A38" s="29"/>
      <c r="B38" s="30"/>
      <c r="C38" s="84"/>
      <c r="D38" s="29"/>
      <c r="E38" s="30"/>
    </row>
    <row r="39" spans="1:5" x14ac:dyDescent="0.25">
      <c r="A39" s="29"/>
      <c r="B39" s="30"/>
      <c r="C39" s="84"/>
      <c r="D39" s="29"/>
      <c r="E39" s="30"/>
    </row>
    <row r="40" spans="1:5" x14ac:dyDescent="0.25">
      <c r="A40" s="29"/>
      <c r="B40" s="30"/>
      <c r="C40" s="84"/>
      <c r="D40" s="29"/>
      <c r="E40" s="30"/>
    </row>
    <row r="41" spans="1:5" x14ac:dyDescent="0.25">
      <c r="A41" s="29"/>
      <c r="B41" s="30"/>
      <c r="C41" s="84"/>
      <c r="D41" s="29"/>
      <c r="E41" s="30"/>
    </row>
    <row r="42" spans="1:5" x14ac:dyDescent="0.25">
      <c r="A42" s="29"/>
      <c r="B42" s="30"/>
      <c r="C42" s="84"/>
      <c r="D42" s="29"/>
      <c r="E42" s="30"/>
    </row>
    <row r="43" spans="1:5" x14ac:dyDescent="0.25">
      <c r="A43" s="29"/>
      <c r="B43" s="30"/>
      <c r="C43" s="84"/>
      <c r="D43" s="29"/>
      <c r="E43" s="30"/>
    </row>
    <row r="44" spans="1:5" x14ac:dyDescent="0.25">
      <c r="A44" s="29"/>
      <c r="B44" s="30"/>
      <c r="C44" s="84"/>
      <c r="D44" s="29"/>
      <c r="E44" s="30"/>
    </row>
    <row r="45" spans="1:5" x14ac:dyDescent="0.25">
      <c r="A45" s="29"/>
      <c r="B45" s="30"/>
      <c r="C45" s="84"/>
      <c r="D45" s="29"/>
      <c r="E45" s="30"/>
    </row>
    <row r="46" spans="1:5" x14ac:dyDescent="0.25">
      <c r="A46" s="29"/>
      <c r="B46" s="30"/>
      <c r="C46" s="84"/>
      <c r="D46" s="29"/>
      <c r="E46" s="30"/>
    </row>
    <row r="47" spans="1:5" x14ac:dyDescent="0.25">
      <c r="A47" s="29"/>
      <c r="B47" s="30"/>
      <c r="C47" s="84"/>
      <c r="D47" s="29"/>
      <c r="E47" s="30"/>
    </row>
    <row r="48" spans="1:5" x14ac:dyDescent="0.25">
      <c r="A48" s="29"/>
      <c r="B48" s="30"/>
      <c r="C48" s="84"/>
      <c r="D48" s="29"/>
      <c r="E48" s="30"/>
    </row>
    <row r="49" spans="1:5" x14ac:dyDescent="0.25">
      <c r="A49" s="29"/>
      <c r="B49" s="30"/>
      <c r="C49" s="84"/>
      <c r="D49" s="29"/>
      <c r="E49" s="30"/>
    </row>
    <row r="50" spans="1:5" x14ac:dyDescent="0.25">
      <c r="A50" s="29"/>
      <c r="B50" s="30"/>
      <c r="C50" s="84"/>
      <c r="D50" s="29"/>
      <c r="E50" s="30"/>
    </row>
    <row r="51" spans="1:5" x14ac:dyDescent="0.25">
      <c r="A51" s="29"/>
      <c r="B51" s="30"/>
      <c r="C51" s="84"/>
      <c r="D51" s="29"/>
      <c r="E51" s="30"/>
    </row>
    <row r="52" spans="1:5" x14ac:dyDescent="0.25">
      <c r="A52" s="29"/>
      <c r="B52" s="30"/>
      <c r="C52" s="84"/>
      <c r="D52" s="29"/>
      <c r="E52" s="30"/>
    </row>
    <row r="53" spans="1:5" x14ac:dyDescent="0.25">
      <c r="A53" s="29"/>
      <c r="B53" s="30"/>
      <c r="C53" s="84"/>
      <c r="D53" s="29"/>
      <c r="E53" s="30"/>
    </row>
    <row r="54" spans="1:5" x14ac:dyDescent="0.25">
      <c r="A54" s="29"/>
      <c r="B54" s="30"/>
      <c r="C54" s="84"/>
      <c r="D54" s="29"/>
      <c r="E54" s="30"/>
    </row>
    <row r="55" spans="1:5" x14ac:dyDescent="0.25">
      <c r="A55" s="29"/>
      <c r="B55" s="30"/>
      <c r="C55" s="84"/>
      <c r="D55" s="29"/>
      <c r="E55" s="30"/>
    </row>
    <row r="56" spans="1:5" x14ac:dyDescent="0.25">
      <c r="A56" s="29"/>
      <c r="B56" s="30"/>
      <c r="C56" s="84"/>
      <c r="D56" s="29"/>
      <c r="E56" s="30"/>
    </row>
    <row r="57" spans="1:5" x14ac:dyDescent="0.25">
      <c r="A57" s="29"/>
      <c r="B57" s="30"/>
      <c r="C57" s="84"/>
      <c r="D57" s="29"/>
      <c r="E57" s="30"/>
    </row>
    <row r="58" spans="1:5" x14ac:dyDescent="0.25">
      <c r="A58" s="29"/>
      <c r="B58" s="30"/>
      <c r="C58" s="84"/>
      <c r="D58" s="29"/>
      <c r="E58" s="30"/>
    </row>
    <row r="59" spans="1:5" x14ac:dyDescent="0.25">
      <c r="A59" s="29"/>
      <c r="B59" s="30"/>
      <c r="C59" s="84"/>
      <c r="D59" s="29"/>
      <c r="E59" s="30"/>
    </row>
    <row r="60" spans="1:5" x14ac:dyDescent="0.25">
      <c r="A60" s="29"/>
      <c r="B60" s="30"/>
      <c r="C60" s="84"/>
      <c r="D60" s="29"/>
      <c r="E60" s="30"/>
    </row>
    <row r="61" spans="1:5" x14ac:dyDescent="0.25">
      <c r="A61" s="29"/>
      <c r="B61" s="30"/>
      <c r="C61" s="84"/>
      <c r="D61" s="29"/>
      <c r="E61" s="30"/>
    </row>
    <row r="62" spans="1:5" x14ac:dyDescent="0.25">
      <c r="A62" s="29"/>
      <c r="B62" s="30"/>
      <c r="C62" s="84"/>
      <c r="D62" s="29"/>
      <c r="E62" s="30"/>
    </row>
    <row r="63" spans="1:5" x14ac:dyDescent="0.25">
      <c r="A63" s="29"/>
      <c r="B63" s="30"/>
      <c r="C63" s="84"/>
      <c r="D63" s="29"/>
      <c r="E63" s="30"/>
    </row>
    <row r="64" spans="1:5" x14ac:dyDescent="0.25">
      <c r="A64" s="29"/>
      <c r="B64" s="30"/>
      <c r="C64" s="84"/>
      <c r="D64" s="29"/>
      <c r="E64" s="30"/>
    </row>
    <row r="65" spans="1:5" x14ac:dyDescent="0.25">
      <c r="A65" s="29"/>
      <c r="B65" s="30"/>
      <c r="C65" s="84"/>
      <c r="D65" s="29"/>
      <c r="E65" s="30"/>
    </row>
    <row r="66" spans="1:5" x14ac:dyDescent="0.25">
      <c r="A66" s="29"/>
      <c r="B66" s="30"/>
      <c r="C66" s="84"/>
      <c r="D66" s="29"/>
      <c r="E66" s="30"/>
    </row>
    <row r="67" spans="1:5" x14ac:dyDescent="0.25">
      <c r="A67" s="29"/>
      <c r="B67" s="30"/>
      <c r="C67" s="84"/>
      <c r="D67" s="29"/>
      <c r="E67" s="30"/>
    </row>
    <row r="68" spans="1:5" x14ac:dyDescent="0.25">
      <c r="A68" s="29"/>
      <c r="B68" s="30"/>
      <c r="C68" s="84"/>
      <c r="D68" s="29"/>
      <c r="E68" s="30"/>
    </row>
    <row r="69" spans="1:5" x14ac:dyDescent="0.25">
      <c r="A69" s="29"/>
      <c r="B69" s="30"/>
      <c r="C69" s="84"/>
      <c r="D69" s="29"/>
      <c r="E69" s="30"/>
    </row>
    <row r="70" spans="1:5" x14ac:dyDescent="0.25">
      <c r="A70" s="29"/>
      <c r="B70" s="30"/>
      <c r="C70" s="84"/>
      <c r="D70" s="29"/>
      <c r="E70" s="30"/>
    </row>
    <row r="71" spans="1:5" x14ac:dyDescent="0.25">
      <c r="A71" s="29"/>
      <c r="B71" s="30"/>
      <c r="C71" s="84"/>
      <c r="D71" s="29"/>
      <c r="E71" s="30"/>
    </row>
    <row r="72" spans="1:5" x14ac:dyDescent="0.25">
      <c r="A72" s="29"/>
      <c r="B72" s="30"/>
      <c r="C72" s="84"/>
      <c r="D72" s="29"/>
      <c r="E72" s="30"/>
    </row>
    <row r="73" spans="1:5" x14ac:dyDescent="0.25">
      <c r="A73" s="29"/>
      <c r="B73" s="30"/>
      <c r="C73" s="84"/>
      <c r="D73" s="29"/>
      <c r="E73" s="30"/>
    </row>
    <row r="74" spans="1:5" x14ac:dyDescent="0.25">
      <c r="A74" s="29"/>
      <c r="B74" s="30"/>
      <c r="C74" s="84"/>
      <c r="D74" s="29"/>
      <c r="E74" s="30"/>
    </row>
    <row r="75" spans="1:5" x14ac:dyDescent="0.25">
      <c r="A75" s="29"/>
      <c r="B75" s="30"/>
      <c r="C75" s="84"/>
      <c r="D75" s="29"/>
      <c r="E75" s="30"/>
    </row>
    <row r="76" spans="1:5" x14ac:dyDescent="0.25">
      <c r="A76" s="29"/>
      <c r="B76" s="30"/>
      <c r="C76" s="84"/>
      <c r="D76" s="29"/>
      <c r="E76" s="30"/>
    </row>
    <row r="77" spans="1:5" x14ac:dyDescent="0.25">
      <c r="A77" s="29"/>
      <c r="B77" s="30"/>
      <c r="C77" s="84"/>
      <c r="D77" s="29"/>
      <c r="E77" s="30"/>
    </row>
    <row r="78" spans="1:5" x14ac:dyDescent="0.25">
      <c r="A78" s="29"/>
      <c r="B78" s="30"/>
      <c r="C78" s="84"/>
      <c r="D78" s="29"/>
      <c r="E78" s="30"/>
    </row>
    <row r="79" spans="1:5" x14ac:dyDescent="0.25">
      <c r="A79" s="29"/>
      <c r="B79" s="30"/>
      <c r="C79" s="84"/>
      <c r="D79" s="29"/>
      <c r="E79" s="30"/>
    </row>
    <row r="80" spans="1:5" x14ac:dyDescent="0.25">
      <c r="A80" s="29"/>
      <c r="B80" s="30"/>
      <c r="C80" s="84"/>
      <c r="D80" s="29"/>
      <c r="E80" s="30"/>
    </row>
    <row r="81" spans="1:5" x14ac:dyDescent="0.25">
      <c r="A81" s="29"/>
      <c r="B81" s="30"/>
      <c r="C81" s="84"/>
      <c r="D81" s="29"/>
      <c r="E81" s="30"/>
    </row>
    <row r="82" spans="1:5" x14ac:dyDescent="0.25">
      <c r="A82" s="29"/>
      <c r="B82" s="30"/>
      <c r="C82" s="84"/>
      <c r="D82" s="29"/>
      <c r="E82" s="30"/>
    </row>
    <row r="83" spans="1:5" x14ac:dyDescent="0.25">
      <c r="A83" s="29"/>
      <c r="B83" s="30"/>
      <c r="C83" s="84"/>
      <c r="D83" s="29"/>
      <c r="E83" s="30"/>
    </row>
    <row r="84" spans="1:5" x14ac:dyDescent="0.25">
      <c r="A84" s="29"/>
      <c r="B84" s="30"/>
      <c r="C84" s="84"/>
      <c r="D84" s="29"/>
      <c r="E84" s="30"/>
    </row>
    <row r="85" spans="1:5" x14ac:dyDescent="0.25">
      <c r="A85" s="29"/>
      <c r="B85" s="30"/>
      <c r="C85" s="84"/>
      <c r="D85" s="29"/>
      <c r="E85" s="30"/>
    </row>
    <row r="86" spans="1:5" x14ac:dyDescent="0.25">
      <c r="A86" s="29"/>
      <c r="B86" s="30"/>
      <c r="C86" s="84"/>
      <c r="D86" s="29"/>
      <c r="E86" s="30"/>
    </row>
    <row r="87" spans="1:5" x14ac:dyDescent="0.25">
      <c r="A87" s="29"/>
      <c r="B87" s="30"/>
      <c r="C87" s="84"/>
      <c r="D87" s="29"/>
      <c r="E87" s="30"/>
    </row>
    <row r="88" spans="1:5" x14ac:dyDescent="0.25">
      <c r="A88" s="29"/>
      <c r="B88" s="30"/>
      <c r="C88" s="84"/>
      <c r="D88" s="29"/>
      <c r="E88" s="30"/>
    </row>
    <row r="89" spans="1:5" x14ac:dyDescent="0.25">
      <c r="A89" s="29"/>
      <c r="B89" s="30"/>
      <c r="C89" s="84"/>
      <c r="D89" s="29"/>
      <c r="E89" s="30"/>
    </row>
    <row r="90" spans="1:5" x14ac:dyDescent="0.25">
      <c r="A90" s="29"/>
      <c r="B90" s="30"/>
      <c r="C90" s="84"/>
      <c r="D90" s="29"/>
      <c r="E90" s="30"/>
    </row>
    <row r="91" spans="1:5" x14ac:dyDescent="0.25">
      <c r="A91" s="29"/>
      <c r="B91" s="30"/>
      <c r="C91" s="84"/>
      <c r="D91" s="29"/>
      <c r="E91" s="30"/>
    </row>
    <row r="92" spans="1:5" x14ac:dyDescent="0.25">
      <c r="A92" s="29"/>
      <c r="B92" s="30"/>
      <c r="C92" s="84"/>
      <c r="D92" s="29"/>
      <c r="E92" s="30"/>
    </row>
    <row r="93" spans="1:5" x14ac:dyDescent="0.25">
      <c r="A93" s="29"/>
      <c r="B93" s="30"/>
      <c r="C93" s="84"/>
      <c r="D93" s="29"/>
      <c r="E93" s="30"/>
    </row>
    <row r="94" spans="1:5" x14ac:dyDescent="0.25">
      <c r="A94" s="29"/>
      <c r="B94" s="30"/>
      <c r="C94" s="84"/>
      <c r="D94" s="29"/>
      <c r="E94" s="30"/>
    </row>
    <row r="95" spans="1:5" x14ac:dyDescent="0.25">
      <c r="A95" s="29"/>
      <c r="B95" s="30"/>
      <c r="C95" s="84"/>
      <c r="D95" s="29"/>
      <c r="E95" s="30"/>
    </row>
    <row r="96" spans="1:5" x14ac:dyDescent="0.25">
      <c r="A96" s="29"/>
      <c r="B96" s="30"/>
      <c r="C96" s="84"/>
      <c r="D96" s="29"/>
      <c r="E96" s="30"/>
    </row>
    <row r="97" spans="1:5" x14ac:dyDescent="0.25">
      <c r="A97" s="29"/>
      <c r="B97" s="30"/>
      <c r="C97" s="84"/>
      <c r="D97" s="29"/>
      <c r="E97" s="30"/>
    </row>
    <row r="98" spans="1:5" x14ac:dyDescent="0.25">
      <c r="A98" s="29"/>
      <c r="B98" s="30"/>
      <c r="C98" s="84"/>
      <c r="D98" s="29"/>
      <c r="E98" s="30"/>
    </row>
    <row r="99" spans="1:5" x14ac:dyDescent="0.25">
      <c r="A99" s="30"/>
      <c r="B99" s="30"/>
      <c r="C99" s="30"/>
      <c r="D99" s="29"/>
      <c r="E99" s="30"/>
    </row>
    <row r="100" spans="1:5" x14ac:dyDescent="0.25">
      <c r="A100" s="30"/>
      <c r="B100" s="30"/>
      <c r="C100" s="30"/>
      <c r="D100" s="29"/>
      <c r="E100" s="30"/>
    </row>
    <row r="101" spans="1:5" x14ac:dyDescent="0.25">
      <c r="A101" s="30"/>
      <c r="B101" s="30"/>
      <c r="C101" s="30"/>
      <c r="D101" s="29"/>
      <c r="E101" s="30"/>
    </row>
    <row r="102" spans="1:5" x14ac:dyDescent="0.25">
      <c r="A102" s="30"/>
      <c r="B102" s="30"/>
      <c r="C102" s="30"/>
      <c r="D102" s="29"/>
      <c r="E102" s="30"/>
    </row>
    <row r="103" spans="1:5" x14ac:dyDescent="0.25">
      <c r="D103" s="30"/>
      <c r="E103" s="30"/>
    </row>
    <row r="104" spans="1:5" x14ac:dyDescent="0.25">
      <c r="D104" s="30"/>
      <c r="E104" s="30"/>
    </row>
    <row r="105" spans="1:5" x14ac:dyDescent="0.25">
      <c r="D105" s="30"/>
      <c r="E105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2026-07-23T01:37:22Z</dcterms:modified>
</cp:coreProperties>
</file>