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236.27\BuhArhiv\МАРКЕТИНГ\Общая 2026\Настя\Куртка и штаны для осужденных\Шнур\"/>
    </mc:Choice>
  </mc:AlternateContent>
  <bookViews>
    <workbookView xWindow="0" yWindow="0" windowWidth="15240" windowHeight="11610"/>
  </bookViews>
  <sheets>
    <sheet name="Лист1" sheetId="1" r:id="rId1"/>
  </sheets>
  <definedNames>
    <definedName name="_xlnm.Print_Area" localSheetId="0">Лист1!$A$1:$Q$11</definedName>
  </definedName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 i="1" l="1"/>
  <c r="P5" i="1" s="1"/>
  <c r="H4" i="1"/>
  <c r="O4" i="1" l="1"/>
  <c r="O5" i="1" s="1"/>
  <c r="N4" i="1"/>
  <c r="N5" i="1" s="1"/>
  <c r="K4" i="1" l="1"/>
  <c r="L4" i="1" s="1"/>
  <c r="M4" i="1" s="1"/>
  <c r="I4" i="1"/>
  <c r="J4" i="1" s="1"/>
  <c r="Q5" i="1" l="1"/>
</calcChain>
</file>

<file path=xl/sharedStrings.xml><?xml version="1.0" encoding="utf-8"?>
<sst xmlns="http://schemas.openxmlformats.org/spreadsheetml/2006/main" count="30" uniqueCount="30">
  <si>
    <t>№</t>
  </si>
  <si>
    <t>Наименование предмета контракта</t>
  </si>
  <si>
    <t>Ед. изм</t>
  </si>
  <si>
    <t>Кол-во</t>
  </si>
  <si>
    <t>Источник информации о цене (руб./ед.изм.)</t>
  </si>
  <si>
    <t>Однородность совокупности значений выявленных цен, используемых в расчете НМЦК**</t>
  </si>
  <si>
    <t>НМЦК, определенная методом сопоставимых рыночных цен (анализа рынка)*</t>
  </si>
  <si>
    <t xml:space="preserve">Средняя арифметическая цена за единицу     &lt;ц&gt; </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</si>
  <si>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</si>
  <si>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</si>
  <si>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</si>
  <si>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</si>
  <si>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</si>
  <si>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</si>
  <si>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</si>
  <si>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Предложение цены  №1</t>
  </si>
  <si>
    <t>Предложение цены  №2</t>
  </si>
  <si>
    <t>Предложение цены  №3</t>
  </si>
  <si>
    <t>Прложение  №2         к Заявке</t>
  </si>
  <si>
    <t>Инженер  ОМТО ПП и СП</t>
  </si>
  <si>
    <t>И.И.Зарубина</t>
  </si>
  <si>
    <t>м</t>
  </si>
  <si>
    <r>
      <rPr>
        <b/>
        <sz val="13"/>
        <color theme="1"/>
        <rFont val="XO Thames"/>
        <family val="1"/>
        <charset val="204"/>
      </rPr>
      <t>Расчет и обоснование цены контракта</t>
    </r>
    <r>
      <rPr>
        <sz val="13"/>
        <color theme="1"/>
        <rFont val="XO Thames"/>
        <family val="1"/>
        <charset val="204"/>
      </rPr>
      <t xml:space="preserve">
В целях соблюдения требований Федерального закона от 05.04.2013  № 44-ФЗ «О контрактной системе в сфере закупок товаров, работ, услуг для обеспечения государственных и муниципальных нужд» определения порядка формирования начальной (максимальной) цены контракта Заказчиком  проведен мониторинг цен на поставку фурнитуры для ткани (шнур плетеный),
 удовлетворяющие требованиям Государственного заказчика. При определении начальной (максимальной) цены контракта Заказчиком использовался метод сопоставимых рыночных цен.
Цена контракта  рассчитана государственным заказчиком на основании ценовых предложений потенциальных участников закупки
</t>
    </r>
  </si>
  <si>
    <t xml:space="preserve">Предложение №1 
исх.: от 06.07.2026г 
№ 24/ТО/47/14/5-6-760
вх.: № 24/то/47/1-4750 от 08.07.26
</t>
  </si>
  <si>
    <t xml:space="preserve">Предложение №2 
исх.: от 15.06.2026г 
№ 24/ТО/47/14/5-6-704
вх.: № 24/то/47/1-4679 от 03.07.2026
</t>
  </si>
  <si>
    <t xml:space="preserve">Предложение №3 
исх.: от 15.06.2026г 
№ 24/ТО/47/14/5-6-705
вх.: №24/то/47/1-4678 от 03.07.2026
</t>
  </si>
  <si>
    <t>Шнур плетеный отделочный
Диаметр: 5-6мм
Цвет: черный
ОКПД 2 13.96.17.131/отсутствует</t>
  </si>
  <si>
    <t xml:space="preserve">На запрос от 15.06.2026 г. № 24/ТО/47/14/5-6-706, от 22.06.2026 №24/то/47/14/5-6-731  коммерческие предложения не поступали. Из выше приведенной таблицы следует, что цена предложения № 3 является самой низкой (ниже средней). На *Определение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t>
  </si>
  <si>
    <t>В результате проведенного расчета Н(М)ЦК, ЦКЕП контракта составила, руб.: 90</t>
  </si>
  <si>
    <t>Дата расчета: 10.08.2026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</si>
</sst>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9" x14ac:knownFonts="1">
    <font>
      <sz val="11"/>
      <color theme="1"/>
      <name val="Calibri"/>
      <family val="2"/>
      <charset val="204"/>
      <scheme val="minor"/>
    </font>
    <font>
      <sz val="13"/>
      <color theme="1"/>
      <name val="XO Thames"/>
      <family val="1"/>
      <charset val="204"/>
    </font>
    <font>
      <b/>
      <sz val="13"/>
      <color theme="1"/>
      <name val="XO Thames"/>
      <family val="1"/>
      <charset val="204"/>
    </font>
    <font>
      <b/>
      <sz val="10"/>
      <color indexed="8"/>
      <name val="Times New Roman"/>
      <family val="1"/>
      <charset val="204"/>
    </font>
    <font>
      <sz val="10"/>
      <color theme="1"/>
      <name val="Times New Roman"/>
      <family val="1"/>
      <charset val="204"/>
    </font>
    <font>
      <i/>
      <sz val="10"/>
      <color indexed="8"/>
      <name val="Times New Roman"/>
      <family val="1"/>
      <charset val="204"/>
    </font>
    <font>
      <sz val="10"/>
      <color indexed="8"/>
      <name val="Times New Roman"/>
      <family val="1"/>
      <charset val="204"/>
    </font>
    <font>
      <b/>
      <sz val="10"/>
      <color theme="1"/>
      <name val="Times New Roman"/>
      <family val="1"/>
      <charset val="204"/>
    </font>
    <font>
      <sz val="11"/>
      <color theme="1"/>
      <name val="XO Thames"/>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1" fillId="0" borderId="1" xfId="0" applyFont="1" applyBorder="1" applyAlignment="1">
      <alignment horizontal="center" vertical="center" wrapText="1"/>
    </xf>
    <xf numFmtId="0" fontId="1" fillId="0" borderId="0" xfId="0" applyFont="1" applyAlignment="1">
      <alignment vertical="center"/>
    </xf>
    <xf numFmtId="2"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3" fillId="0" borderId="8" xfId="0" applyFont="1" applyBorder="1" applyAlignment="1">
      <alignment horizontal="center" vertical="top" wrapText="1"/>
    </xf>
    <xf numFmtId="0" fontId="3" fillId="0" borderId="8" xfId="0" applyFont="1" applyFill="1" applyBorder="1" applyAlignment="1">
      <alignment horizontal="center" vertical="top" wrapText="1"/>
    </xf>
    <xf numFmtId="0" fontId="6" fillId="0" borderId="8" xfId="0" applyFont="1" applyBorder="1" applyAlignment="1">
      <alignment horizontal="center" vertical="top" wrapText="1"/>
    </xf>
    <xf numFmtId="0" fontId="7" fillId="0" borderId="8" xfId="0" applyFont="1" applyBorder="1" applyAlignment="1">
      <alignment horizontal="center" vertical="top" wrapText="1"/>
    </xf>
    <xf numFmtId="0" fontId="6" fillId="0" borderId="1"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4" fillId="0" borderId="1" xfId="0" applyNumberFormat="1" applyFont="1" applyBorder="1" applyAlignment="1">
      <alignment horizontal="center" vertical="center" shrinkToFit="1"/>
    </xf>
    <xf numFmtId="2" fontId="6" fillId="2" borderId="1" xfId="0" applyNumberFormat="1" applyFont="1" applyFill="1" applyBorder="1" applyAlignment="1">
      <alignment horizontal="center" vertical="center" shrinkToFit="1"/>
    </xf>
    <xf numFmtId="164" fontId="6" fillId="0" borderId="1" xfId="0" applyNumberFormat="1" applyFont="1" applyBorder="1" applyAlignment="1">
      <alignment horizontal="center" vertical="center" shrinkToFit="1"/>
    </xf>
    <xf numFmtId="2" fontId="6" fillId="0" borderId="1" xfId="0" applyNumberFormat="1" applyFont="1" applyBorder="1" applyAlignment="1">
      <alignment horizontal="center" vertical="center" shrinkToFit="1"/>
    </xf>
    <xf numFmtId="0" fontId="7" fillId="0" borderId="0" xfId="0" applyFont="1" applyBorder="1" applyAlignment="1">
      <alignment vertical="center"/>
    </xf>
    <xf numFmtId="2" fontId="7" fillId="0" borderId="0" xfId="0" applyNumberFormat="1" applyFont="1" applyAlignment="1">
      <alignment vertical="center"/>
    </xf>
    <xf numFmtId="0" fontId="4" fillId="0" borderId="0" xfId="0" applyFont="1"/>
    <xf numFmtId="0" fontId="1" fillId="0" borderId="1" xfId="0" applyFont="1" applyFill="1" applyBorder="1" applyAlignment="1">
      <alignment horizontal="center" vertical="center" wrapText="1"/>
    </xf>
    <xf numFmtId="2" fontId="3" fillId="0" borderId="1" xfId="0" applyNumberFormat="1" applyFont="1" applyBorder="1" applyAlignment="1">
      <alignment horizontal="center" vertical="center" shrinkToFit="1"/>
    </xf>
    <xf numFmtId="0" fontId="8" fillId="0" borderId="6" xfId="0" applyFont="1" applyBorder="1" applyAlignment="1">
      <alignment horizontal="justify" vertical="center" wrapText="1"/>
    </xf>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3" fillId="0" borderId="3" xfId="0" applyFont="1" applyBorder="1" applyAlignment="1">
      <alignment horizontal="center" vertical="top" wrapText="1"/>
    </xf>
    <xf numFmtId="0" fontId="4" fillId="0" borderId="4" xfId="0" applyFont="1" applyBorder="1" applyAlignment="1"/>
    <xf numFmtId="0" fontId="4" fillId="0" borderId="5" xfId="0" applyFont="1" applyBorder="1" applyAlignment="1"/>
    <xf numFmtId="0" fontId="7" fillId="0" borderId="0" xfId="0" applyFont="1" applyBorder="1" applyAlignment="1">
      <alignment horizontal="left" vertical="center"/>
    </xf>
    <xf numFmtId="0" fontId="4" fillId="0" borderId="0" xfId="0" applyFont="1" applyAlignment="1">
      <alignment horizontal="left"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Fill="1" applyBorder="1" applyAlignment="1">
      <alignment horizontal="center" vertical="top" wrapText="1"/>
    </xf>
    <xf numFmtId="0" fontId="1" fillId="0" borderId="2"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61072</xdr:colOff>
      <xdr:row>2</xdr:row>
      <xdr:rowOff>952500</xdr:rowOff>
    </xdr:from>
    <xdr:to>
      <xdr:col>8</xdr:col>
      <xdr:colOff>42022</xdr:colOff>
      <xdr:row>2</xdr:row>
      <xdr:rowOff>1304925</xdr:rowOff>
    </xdr:to>
    <xdr:pic>
      <xdr:nvPicPr>
        <xdr:cNvPr id="18"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3305735"/>
          <a:ext cx="1605803"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19"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19050</xdr:colOff>
      <xdr:row>2</xdr:row>
      <xdr:rowOff>952500</xdr:rowOff>
    </xdr:from>
    <xdr:to>
      <xdr:col>8</xdr:col>
      <xdr:colOff>0</xdr:colOff>
      <xdr:row>2</xdr:row>
      <xdr:rowOff>1304925</xdr:rowOff>
    </xdr:to>
    <xdr:pic>
      <xdr:nvPicPr>
        <xdr:cNvPr id="20"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0028" y="8613913"/>
          <a:ext cx="1604342"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21"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xdr:colOff>
      <xdr:row>2</xdr:row>
      <xdr:rowOff>952500</xdr:rowOff>
    </xdr:from>
    <xdr:to>
      <xdr:col>10</xdr:col>
      <xdr:colOff>0</xdr:colOff>
      <xdr:row>2</xdr:row>
      <xdr:rowOff>1304925</xdr:rowOff>
    </xdr:to>
    <xdr:pic>
      <xdr:nvPicPr>
        <xdr:cNvPr id="2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5115" y="8613913"/>
          <a:ext cx="792646"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19050</xdr:colOff>
      <xdr:row>2</xdr:row>
      <xdr:rowOff>923925</xdr:rowOff>
    </xdr:from>
    <xdr:to>
      <xdr:col>8</xdr:col>
      <xdr:colOff>1019175</xdr:colOff>
      <xdr:row>2</xdr:row>
      <xdr:rowOff>1362075</xdr:rowOff>
    </xdr:to>
    <xdr:pic>
      <xdr:nvPicPr>
        <xdr:cNvPr id="23"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63420" y="8585338"/>
          <a:ext cx="7905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789333</xdr:colOff>
      <xdr:row>2</xdr:row>
      <xdr:rowOff>332961</xdr:rowOff>
    </xdr:from>
    <xdr:to>
      <xdr:col>10</xdr:col>
      <xdr:colOff>768213</xdr:colOff>
      <xdr:row>2</xdr:row>
      <xdr:rowOff>694911</xdr:rowOff>
    </xdr:to>
    <xdr:pic>
      <xdr:nvPicPr>
        <xdr:cNvPr id="24"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12268" y="2685222"/>
          <a:ext cx="7905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304800</xdr:colOff>
      <xdr:row>2</xdr:row>
      <xdr:rowOff>1238250</xdr:rowOff>
    </xdr:from>
    <xdr:to>
      <xdr:col>10</xdr:col>
      <xdr:colOff>457200</xdr:colOff>
      <xdr:row>2</xdr:row>
      <xdr:rowOff>1466850</xdr:rowOff>
    </xdr:to>
    <xdr:pic>
      <xdr:nvPicPr>
        <xdr:cNvPr id="25"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72561"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tabSelected="1" view="pageBreakPreview" zoomScale="84" zoomScaleNormal="115" zoomScaleSheetLayoutView="84" workbookViewId="0">
      <selection activeCell="L3" sqref="L3"/>
    </sheetView>
  </sheetViews>
  <sheetFormatPr defaultRowHeight="16.5" x14ac:dyDescent="0.25"/>
  <cols>
    <col min="1" max="1" width="9.140625" style="1"/>
    <col min="2" max="2" width="23.5703125" style="1" customWidth="1"/>
    <col min="3" max="3" width="11.42578125" style="1" customWidth="1"/>
    <col min="4" max="4" width="12.42578125" style="1" customWidth="1"/>
    <col min="5" max="5" width="25.7109375" style="1" customWidth="1"/>
    <col min="6" max="6" width="24.5703125" style="1" customWidth="1"/>
    <col min="7" max="7" width="24.85546875" style="1" customWidth="1"/>
    <col min="8" max="8" width="24.28515625" style="1" customWidth="1"/>
    <col min="9" max="11" width="12.140625" style="1" customWidth="1"/>
    <col min="12" max="12" width="13.42578125" style="1" customWidth="1"/>
    <col min="13" max="13" width="11" style="1" bestFit="1" customWidth="1"/>
    <col min="14" max="16" width="11" style="1" customWidth="1"/>
    <col min="17" max="17" width="12.5703125" style="1" bestFit="1" customWidth="1"/>
    <col min="18" max="16384" width="9.140625" style="1"/>
  </cols>
  <sheetData>
    <row r="1" spans="1:18" ht="151.5" customHeight="1" x14ac:dyDescent="0.25">
      <c r="A1" s="33" t="s">
        <v>22</v>
      </c>
      <c r="B1" s="34"/>
      <c r="C1" s="34"/>
      <c r="D1" s="34"/>
      <c r="E1" s="34"/>
      <c r="F1" s="34"/>
      <c r="G1" s="34"/>
      <c r="H1" s="34"/>
      <c r="I1" s="34"/>
      <c r="J1" s="34"/>
      <c r="K1" s="34"/>
      <c r="L1" s="34"/>
      <c r="P1" s="41" t="s">
        <v>18</v>
      </c>
      <c r="Q1" s="41"/>
    </row>
    <row r="2" spans="1:18" ht="33.75" customHeight="1" x14ac:dyDescent="0.25">
      <c r="A2" s="35" t="s">
        <v>0</v>
      </c>
      <c r="B2" s="37" t="s">
        <v>1</v>
      </c>
      <c r="C2" s="37" t="s">
        <v>2</v>
      </c>
      <c r="D2" s="37" t="s">
        <v>3</v>
      </c>
      <c r="E2" s="39" t="s">
        <v>4</v>
      </c>
      <c r="F2" s="39"/>
      <c r="G2" s="39"/>
      <c r="H2" s="40" t="s">
        <v>5</v>
      </c>
      <c r="I2" s="40"/>
      <c r="J2" s="40"/>
      <c r="K2" s="28" t="s">
        <v>6</v>
      </c>
      <c r="L2" s="29"/>
      <c r="M2" s="29"/>
      <c r="N2" s="29"/>
      <c r="O2" s="29"/>
      <c r="P2" s="29"/>
      <c r="Q2" s="30"/>
      <c r="R2" s="5"/>
    </row>
    <row r="3" spans="1:18" ht="250.5" customHeight="1" thickBot="1" x14ac:dyDescent="0.3">
      <c r="A3" s="36"/>
      <c r="B3" s="38"/>
      <c r="C3" s="38"/>
      <c r="D3" s="38"/>
      <c r="E3" s="4" t="s">
        <v>23</v>
      </c>
      <c r="F3" s="4" t="s">
        <v>24</v>
      </c>
      <c r="G3" s="4" t="s">
        <v>25</v>
      </c>
      <c r="H3" s="8" t="s">
        <v>7</v>
      </c>
      <c r="I3" s="8" t="s">
        <v>8</v>
      </c>
      <c r="J3" s="9" t="s">
        <v>9</v>
      </c>
      <c r="K3" s="10" t="s">
        <v>14</v>
      </c>
      <c r="L3" s="11" t="s">
        <v>10</v>
      </c>
      <c r="M3" s="11" t="s">
        <v>11</v>
      </c>
      <c r="N3" s="21" t="s">
        <v>15</v>
      </c>
      <c r="O3" s="21" t="s">
        <v>16</v>
      </c>
      <c r="P3" s="21" t="s">
        <v>17</v>
      </c>
      <c r="Q3" s="11" t="s">
        <v>12</v>
      </c>
      <c r="R3" s="5"/>
    </row>
    <row r="4" spans="1:18" ht="181.5" customHeight="1" thickBot="1" x14ac:dyDescent="0.3">
      <c r="A4" s="12">
        <v>1</v>
      </c>
      <c r="B4" s="23" t="s">
        <v>26</v>
      </c>
      <c r="C4" s="4" t="s">
        <v>21</v>
      </c>
      <c r="D4" s="4">
        <v>15</v>
      </c>
      <c r="E4" s="6">
        <v>6.9</v>
      </c>
      <c r="F4" s="6">
        <v>6.5</v>
      </c>
      <c r="G4" s="6">
        <v>6</v>
      </c>
      <c r="H4" s="13">
        <f>AVERAGE(E4:G4)</f>
        <v>6.4666666666666659</v>
      </c>
      <c r="I4" s="14">
        <f>SQRT(((SUM((POWER(E4-H4,2)),(POWER(F4-H4,2)),(POWER(G4-H4,2)))/(COLUMNS(E4:G4)-1))))</f>
        <v>0.45092497528228964</v>
      </c>
      <c r="J4" s="14">
        <f t="shared" ref="J4" si="0">I4/H4*100</f>
        <v>6.9730666280766451</v>
      </c>
      <c r="K4" s="15">
        <f>((D4/3)*(SUM(E4:G4)))</f>
        <v>97</v>
      </c>
      <c r="L4" s="16">
        <f>K4/D4</f>
        <v>6.4666666666666668</v>
      </c>
      <c r="M4" s="17">
        <f t="shared" ref="M4" si="1">ROUND(L4,2)</f>
        <v>6.47</v>
      </c>
      <c r="N4" s="22">
        <f>E4*D4</f>
        <v>103.5</v>
      </c>
      <c r="O4" s="22">
        <f>F4*D4</f>
        <v>97.5</v>
      </c>
      <c r="P4" s="22">
        <f>G4*D4</f>
        <v>90</v>
      </c>
      <c r="Q4" s="17">
        <v>9.6999999999999993</v>
      </c>
    </row>
    <row r="5" spans="1:18" ht="32.25" customHeight="1" x14ac:dyDescent="0.25">
      <c r="A5" s="31" t="s">
        <v>28</v>
      </c>
      <c r="B5" s="31"/>
      <c r="C5" s="31"/>
      <c r="D5" s="31"/>
      <c r="E5" s="31"/>
      <c r="F5" s="31"/>
      <c r="G5" s="31"/>
      <c r="H5" s="18"/>
      <c r="I5" s="18"/>
      <c r="J5" s="18"/>
      <c r="K5" s="19"/>
      <c r="L5" s="20"/>
      <c r="M5" s="20"/>
      <c r="N5" s="22">
        <f>N4</f>
        <v>103.5</v>
      </c>
      <c r="O5" s="22">
        <f t="shared" ref="O5:Q5" si="2">O4</f>
        <v>97.5</v>
      </c>
      <c r="P5" s="22">
        <f t="shared" si="2"/>
        <v>90</v>
      </c>
      <c r="Q5" s="22">
        <f t="shared" si="2"/>
        <v>9.6999999999999993</v>
      </c>
    </row>
    <row r="6" spans="1:18" ht="44.25" customHeight="1" x14ac:dyDescent="0.25">
      <c r="A6" s="32" t="s">
        <v>27</v>
      </c>
      <c r="B6" s="32"/>
      <c r="C6" s="32"/>
      <c r="D6" s="32"/>
      <c r="E6" s="32"/>
      <c r="F6" s="32"/>
      <c r="G6" s="32"/>
      <c r="H6" s="32"/>
      <c r="I6" s="32"/>
      <c r="J6" s="32"/>
      <c r="K6" s="32"/>
      <c r="L6" s="20"/>
      <c r="M6" s="20"/>
      <c r="N6" s="20"/>
      <c r="O6" s="20"/>
      <c r="P6" s="20"/>
      <c r="Q6" s="20"/>
    </row>
    <row r="7" spans="1:18" ht="20.25" customHeight="1" x14ac:dyDescent="0.25">
      <c r="A7" s="20" t="s">
        <v>13</v>
      </c>
      <c r="B7" s="20"/>
      <c r="C7" s="20"/>
      <c r="D7" s="20"/>
      <c r="E7" s="20"/>
      <c r="F7" s="20"/>
      <c r="G7" s="20"/>
      <c r="H7" s="20"/>
      <c r="I7" s="20"/>
      <c r="J7" s="20"/>
      <c r="K7" s="20"/>
      <c r="L7" s="20"/>
      <c r="M7" s="20"/>
      <c r="N7" s="20"/>
      <c r="O7" s="20"/>
      <c r="P7" s="20"/>
      <c r="Q7" s="20"/>
    </row>
    <row r="8" spans="1:18" x14ac:dyDescent="0.25">
      <c r="A8" s="7"/>
      <c r="B8" s="7"/>
      <c r="C8" s="7"/>
      <c r="D8" s="7"/>
      <c r="E8" s="7"/>
      <c r="F8" s="7"/>
      <c r="G8" s="7"/>
      <c r="H8" s="7"/>
      <c r="I8" s="7"/>
      <c r="J8" s="7"/>
      <c r="K8" s="7"/>
    </row>
    <row r="9" spans="1:18" x14ac:dyDescent="0.25">
      <c r="B9" s="26" t="s">
        <v>19</v>
      </c>
      <c r="C9" s="24"/>
      <c r="D9" s="27"/>
      <c r="E9" s="27"/>
      <c r="F9" s="27"/>
      <c r="G9" s="24"/>
      <c r="H9" s="25" t="s">
        <v>20</v>
      </c>
    </row>
    <row r="10" spans="1:18" x14ac:dyDescent="0.25">
      <c r="B10" s="25" t="s">
        <v>29</v>
      </c>
      <c r="C10" s="24"/>
      <c r="D10" s="24"/>
      <c r="E10" s="24"/>
      <c r="F10" s="24"/>
      <c r="G10" s="24"/>
      <c r="H10" s="24"/>
    </row>
    <row r="11" spans="1:18" x14ac:dyDescent="0.25">
      <c r="B11" s="2"/>
      <c r="D11" s="3"/>
      <c r="E11" s="3"/>
      <c r="F11" s="3"/>
    </row>
    <row r="15" spans="1:18" ht="25.5" customHeight="1" x14ac:dyDescent="0.25"/>
    <row r="16" spans="1:18" ht="25.5" customHeight="1" x14ac:dyDescent="0.25"/>
    <row r="17" ht="25.5" customHeight="1" x14ac:dyDescent="0.25"/>
    <row r="18" ht="25.5" customHeight="1" x14ac:dyDescent="0.25"/>
    <row r="19" ht="25.5" customHeight="1" x14ac:dyDescent="0.25"/>
  </sheetData>
  <mergeCells count="11">
    <mergeCell ref="K2:Q2"/>
    <mergeCell ref="A5:G5"/>
    <mergeCell ref="A6:K6"/>
    <mergeCell ref="A1:L1"/>
    <mergeCell ref="A2:A3"/>
    <mergeCell ref="B2:B3"/>
    <mergeCell ref="C2:C3"/>
    <mergeCell ref="D2:D3"/>
    <mergeCell ref="E2:G2"/>
    <mergeCell ref="H2:J2"/>
    <mergeCell ref="P1:Q1"/>
  </mergeCells>
  <pageMargins left="0.7" right="0.7" top="0.75" bottom="0.75" header="0.3" footer="0.3"/>
  <pageSetup paperSize="9"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 Владимирович Жоромский</dc:creator>
  <cp:lastModifiedBy>Назарцева И.А.</cp:lastModifiedBy>
  <cp:lastPrinted>2026-08-07T06:53:34Z</cp:lastPrinted>
  <dcterms:created xsi:type="dcterms:W3CDTF">2023-03-05T15:10:55Z</dcterms:created>
  <dcterms:modified xsi:type="dcterms:W3CDTF">2026-08-07T06:55:05Z</dcterms:modified>
</cp:coreProperties>
</file>