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730" tabRatio="599"/>
  </bookViews>
  <sheets>
    <sheet name="нмцк" sheetId="2" r:id="rId1"/>
  </sheets>
  <definedNames>
    <definedName name="_xlnm._FilterDatabase" localSheetId="0" hidden="1">нмцк!$A$1:$M$5</definedName>
  </definedNames>
  <calcPr calcId="162913" refMode="R1C1"/>
</workbook>
</file>

<file path=xl/calcChain.xml><?xml version="1.0" encoding="utf-8"?>
<calcChain xmlns="http://schemas.openxmlformats.org/spreadsheetml/2006/main">
  <c r="K5" i="2" l="1"/>
  <c r="H6" i="2" l="1"/>
  <c r="K6" i="2" s="1"/>
  <c r="L6" i="2" s="1"/>
  <c r="M6" i="2" s="1"/>
  <c r="I6" i="2" l="1"/>
  <c r="J6" i="2" s="1"/>
  <c r="H5" i="2"/>
  <c r="L5" i="2" s="1"/>
  <c r="M5" i="2" s="1"/>
  <c r="M7" i="2" s="1"/>
  <c r="I5" i="2" l="1"/>
  <c r="J5" i="2" s="1"/>
</calcChain>
</file>

<file path=xl/sharedStrings.xml><?xml version="1.0" encoding="utf-8"?>
<sst xmlns="http://schemas.openxmlformats.org/spreadsheetml/2006/main" count="22" uniqueCount="22">
  <si>
    <t xml:space="preserve">Расчет начальной (максимальной) цены государственного контракта (Н(М)ЦК)
</t>
  </si>
  <si>
    <t>№</t>
  </si>
  <si>
    <t>Наименование предмета контракта</t>
  </si>
  <si>
    <t>Ед. изм</t>
  </si>
  <si>
    <t>Кол-во</t>
  </si>
  <si>
    <t>Ценовая информация стоимости объекта закупки, (руб) за ед.изм.</t>
  </si>
  <si>
    <t>Оценка однородности совокупности значений выявленных цен, используемых в расчете Н(М)ЦК</t>
  </si>
  <si>
    <t>Н(М)ЦК,  определяемая методом сопоставимых рыночных цен (анализа рынка)</t>
  </si>
  <si>
    <r>
      <t>Средняя арифметическая цена за единицу     &lt;</t>
    </r>
    <r>
      <rPr>
        <b/>
        <i/>
        <sz val="10"/>
        <color indexed="8"/>
        <rFont val="Times New Roman"/>
        <family val="1"/>
        <charset val="204"/>
      </rPr>
      <t>ц</t>
    </r>
    <r>
      <rPr>
        <b/>
        <sz val="10"/>
        <color indexed="8"/>
        <rFont val="Times New Roman"/>
        <family val="1"/>
        <charset val="204"/>
      </rPr>
      <t xml:space="preserve">&gt; </t>
    </r>
  </si>
  <si>
    <t>Среднее квадратичное отклонение</t>
  </si>
  <si>
    <r>
      <t xml:space="preserve">коэффициент вариации цен V (%)           </t>
    </r>
    <r>
      <rPr>
        <i/>
        <sz val="10"/>
        <color indexed="8"/>
        <rFont val="Times New Roman"/>
        <family val="1"/>
        <charset val="204"/>
      </rPr>
      <t xml:space="preserve">         (не должен превышать 33%)</t>
    </r>
  </si>
  <si>
    <r>
      <rPr>
        <b/>
        <sz val="10"/>
        <color indexed="8"/>
        <rFont val="Times New Roman"/>
        <family val="1"/>
        <charset val="204"/>
      </rPr>
      <t>Расчет Н(М)ЦК по формуле</t>
    </r>
    <r>
      <rPr>
        <sz val="10"/>
        <color indexed="8"/>
        <rFont val="Times New Roman"/>
        <family val="1"/>
        <charset val="204"/>
      </rPr>
      <t xml:space="preserve">            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</si>
  <si>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>Цена за единицу изм. (руб.)</t>
  </si>
  <si>
    <t>Н(М)ЦК с учетом округления цены за единицу (руб.)</t>
  </si>
  <si>
    <t>Автотранспортные услуги по перевозке грузов</t>
  </si>
  <si>
    <t>Такелажные услуги</t>
  </si>
  <si>
    <t>ч.</t>
  </si>
  <si>
    <t>усл. ед.</t>
  </si>
  <si>
    <t>Источник №1 (вх. № 7811 от 14.08.2026)</t>
  </si>
  <si>
    <t>Источник №3 (вх. № 7821 от 17.08.2026)</t>
  </si>
  <si>
    <t>Источник №2 (вх. № 7859 от 17.08.2026)</t>
  </si>
  <si>
    <t>В результате проведенного расчета Н(М)ЦК  контракта составила: 71 341 (семьдесят одна тысяча триста сорок один) руб. 67 коп.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</si>
</sst>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;[Red]0.00"/>
    <numFmt numFmtId="165" formatCode="#,##0.00;[Red]#,##0.00"/>
    <numFmt numFmtId="166" formatCode="0;[Red]0"/>
  </numFmts>
  <fonts count="15" x14ac:knownFonts="1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Tahoma"/>
      <family val="2"/>
      <charset val="204"/>
    </font>
    <font>
      <sz val="8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0" fillId="0" borderId="0"/>
    <xf numFmtId="0" fontId="11" fillId="0" borderId="0"/>
  </cellStyleXfs>
  <cellXfs count="44">
    <xf numFmtId="0" fontId="0" fillId="0" borderId="0" xfId="0"/>
    <xf numFmtId="0" fontId="6" fillId="0" borderId="0" xfId="0" applyFont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165" fontId="9" fillId="0" borderId="0" xfId="0" applyNumberFormat="1" applyFont="1" applyFill="1" applyAlignment="1">
      <alignment horizontal="center" vertical="center"/>
    </xf>
    <xf numFmtId="166" fontId="7" fillId="0" borderId="2" xfId="0" applyNumberFormat="1" applyFont="1" applyFill="1" applyBorder="1" applyAlignment="1">
      <alignment horizontal="center" vertical="center" wrapText="1"/>
    </xf>
    <xf numFmtId="166" fontId="7" fillId="0" borderId="1" xfId="0" applyNumberFormat="1" applyFont="1" applyFill="1" applyBorder="1" applyAlignment="1">
      <alignment horizontal="center" vertical="center" wrapText="1"/>
    </xf>
    <xf numFmtId="166" fontId="4" fillId="0" borderId="1" xfId="0" applyNumberFormat="1" applyFont="1" applyFill="1" applyBorder="1" applyAlignment="1">
      <alignment horizontal="center" vertical="center" wrapText="1"/>
    </xf>
    <xf numFmtId="166" fontId="6" fillId="0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2" fillId="3" borderId="1" xfId="1" applyFont="1" applyFill="1" applyBorder="1" applyAlignment="1">
      <alignment horizontal="center" vertical="center"/>
    </xf>
    <xf numFmtId="0" fontId="7" fillId="0" borderId="1" xfId="2" applyFont="1" applyBorder="1" applyAlignment="1">
      <alignment horizontal="center" vertical="center" wrapText="1"/>
    </xf>
    <xf numFmtId="3" fontId="7" fillId="2" borderId="1" xfId="2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top" wrapText="1"/>
    </xf>
    <xf numFmtId="166" fontId="6" fillId="2" borderId="1" xfId="0" applyNumberFormat="1" applyFont="1" applyFill="1" applyBorder="1" applyAlignment="1">
      <alignment horizontal="center" vertical="center"/>
    </xf>
    <xf numFmtId="164" fontId="7" fillId="2" borderId="2" xfId="0" applyNumberFormat="1" applyFont="1" applyFill="1" applyBorder="1" applyAlignment="1">
      <alignment horizontal="center" vertical="center" wrapText="1"/>
    </xf>
    <xf numFmtId="164" fontId="7" fillId="2" borderId="1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164" fontId="14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center" wrapText="1"/>
    </xf>
  </cellXfs>
  <cellStyles count="3">
    <cellStyle name="Обычный" xfId="0" builtinId="0"/>
    <cellStyle name="Обычный 10 2 2 2" xfId="2"/>
    <cellStyle name="Обычный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40455</xdr:colOff>
      <xdr:row>1</xdr:row>
      <xdr:rowOff>184400</xdr:rowOff>
    </xdr:from>
    <xdr:to>
      <xdr:col>11</xdr:col>
      <xdr:colOff>22689</xdr:colOff>
      <xdr:row>1</xdr:row>
      <xdr:rowOff>184400</xdr:rowOff>
    </xdr:to>
    <xdr:pic>
      <xdr:nvPicPr>
        <xdr:cNvPr id="129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36880" y="5080250"/>
          <a:ext cx="120143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40455</xdr:colOff>
      <xdr:row>1</xdr:row>
      <xdr:rowOff>2670425</xdr:rowOff>
    </xdr:from>
    <xdr:to>
      <xdr:col>11</xdr:col>
      <xdr:colOff>22689</xdr:colOff>
      <xdr:row>1</xdr:row>
      <xdr:rowOff>3032375</xdr:rowOff>
    </xdr:to>
    <xdr:pic>
      <xdr:nvPicPr>
        <xdr:cNvPr id="130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36880" y="5080250"/>
          <a:ext cx="120143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40455</xdr:colOff>
      <xdr:row>1</xdr:row>
      <xdr:rowOff>2670425</xdr:rowOff>
    </xdr:from>
    <xdr:to>
      <xdr:col>11</xdr:col>
      <xdr:colOff>22689</xdr:colOff>
      <xdr:row>1</xdr:row>
      <xdr:rowOff>3032375</xdr:rowOff>
    </xdr:to>
    <xdr:pic>
      <xdr:nvPicPr>
        <xdr:cNvPr id="131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36880" y="5080250"/>
          <a:ext cx="120143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40455</xdr:colOff>
      <xdr:row>1</xdr:row>
      <xdr:rowOff>2670425</xdr:rowOff>
    </xdr:from>
    <xdr:to>
      <xdr:col>11</xdr:col>
      <xdr:colOff>22689</xdr:colOff>
      <xdr:row>1</xdr:row>
      <xdr:rowOff>3032375</xdr:rowOff>
    </xdr:to>
    <xdr:pic>
      <xdr:nvPicPr>
        <xdr:cNvPr id="132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36880" y="5080250"/>
          <a:ext cx="120143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40455</xdr:colOff>
      <xdr:row>1</xdr:row>
      <xdr:rowOff>2670425</xdr:rowOff>
    </xdr:from>
    <xdr:to>
      <xdr:col>11</xdr:col>
      <xdr:colOff>22689</xdr:colOff>
      <xdr:row>1</xdr:row>
      <xdr:rowOff>3032375</xdr:rowOff>
    </xdr:to>
    <xdr:pic>
      <xdr:nvPicPr>
        <xdr:cNvPr id="133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36880" y="5080250"/>
          <a:ext cx="120143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40455</xdr:colOff>
      <xdr:row>1</xdr:row>
      <xdr:rowOff>2670425</xdr:rowOff>
    </xdr:from>
    <xdr:to>
      <xdr:col>11</xdr:col>
      <xdr:colOff>22689</xdr:colOff>
      <xdr:row>1</xdr:row>
      <xdr:rowOff>3032375</xdr:rowOff>
    </xdr:to>
    <xdr:pic>
      <xdr:nvPicPr>
        <xdr:cNvPr id="134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36880" y="5080250"/>
          <a:ext cx="120143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40455</xdr:colOff>
      <xdr:row>1</xdr:row>
      <xdr:rowOff>2670425</xdr:rowOff>
    </xdr:from>
    <xdr:to>
      <xdr:col>11</xdr:col>
      <xdr:colOff>22689</xdr:colOff>
      <xdr:row>1</xdr:row>
      <xdr:rowOff>3032375</xdr:rowOff>
    </xdr:to>
    <xdr:pic>
      <xdr:nvPicPr>
        <xdr:cNvPr id="135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36880" y="5080250"/>
          <a:ext cx="120143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170273</xdr:colOff>
      <xdr:row>2</xdr:row>
      <xdr:rowOff>1576763</xdr:rowOff>
    </xdr:from>
    <xdr:to>
      <xdr:col>9</xdr:col>
      <xdr:colOff>761251</xdr:colOff>
      <xdr:row>2</xdr:row>
      <xdr:rowOff>1929188</xdr:rowOff>
    </xdr:to>
    <xdr:pic>
      <xdr:nvPicPr>
        <xdr:cNvPr id="13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52223" y="2462588"/>
          <a:ext cx="590978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174483</xdr:colOff>
      <xdr:row>2</xdr:row>
      <xdr:rowOff>1321257</xdr:rowOff>
    </xdr:from>
    <xdr:to>
      <xdr:col>8</xdr:col>
      <xdr:colOff>1164120</xdr:colOff>
      <xdr:row>2</xdr:row>
      <xdr:rowOff>2078675</xdr:rowOff>
    </xdr:to>
    <xdr:pic>
      <xdr:nvPicPr>
        <xdr:cNvPr id="137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6756258" y="2207082"/>
          <a:ext cx="989637" cy="7574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112587</xdr:colOff>
      <xdr:row>2</xdr:row>
      <xdr:rowOff>1357366</xdr:rowOff>
    </xdr:from>
    <xdr:to>
      <xdr:col>10</xdr:col>
      <xdr:colOff>264987</xdr:colOff>
      <xdr:row>2</xdr:row>
      <xdr:rowOff>1585966</xdr:rowOff>
    </xdr:to>
    <xdr:pic>
      <xdr:nvPicPr>
        <xdr:cNvPr id="138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9609012" y="6434191"/>
          <a:ext cx="1524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40455</xdr:colOff>
      <xdr:row>2</xdr:row>
      <xdr:rowOff>184400</xdr:rowOff>
    </xdr:from>
    <xdr:to>
      <xdr:col>11</xdr:col>
      <xdr:colOff>22689</xdr:colOff>
      <xdr:row>2</xdr:row>
      <xdr:rowOff>184400</xdr:rowOff>
    </xdr:to>
    <xdr:pic>
      <xdr:nvPicPr>
        <xdr:cNvPr id="139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36880" y="5261225"/>
          <a:ext cx="120143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40455</xdr:colOff>
      <xdr:row>2</xdr:row>
      <xdr:rowOff>2670425</xdr:rowOff>
    </xdr:from>
    <xdr:to>
      <xdr:col>11</xdr:col>
      <xdr:colOff>22689</xdr:colOff>
      <xdr:row>2</xdr:row>
      <xdr:rowOff>3032375</xdr:rowOff>
    </xdr:to>
    <xdr:pic>
      <xdr:nvPicPr>
        <xdr:cNvPr id="140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36880" y="9518900"/>
          <a:ext cx="120143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40455</xdr:colOff>
      <xdr:row>2</xdr:row>
      <xdr:rowOff>2670425</xdr:rowOff>
    </xdr:from>
    <xdr:to>
      <xdr:col>11</xdr:col>
      <xdr:colOff>22689</xdr:colOff>
      <xdr:row>2</xdr:row>
      <xdr:rowOff>3032375</xdr:rowOff>
    </xdr:to>
    <xdr:pic>
      <xdr:nvPicPr>
        <xdr:cNvPr id="141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36880" y="9518900"/>
          <a:ext cx="120143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40455</xdr:colOff>
      <xdr:row>18</xdr:row>
      <xdr:rowOff>0</xdr:rowOff>
    </xdr:from>
    <xdr:to>
      <xdr:col>11</xdr:col>
      <xdr:colOff>22689</xdr:colOff>
      <xdr:row>18</xdr:row>
      <xdr:rowOff>0</xdr:rowOff>
    </xdr:to>
    <xdr:pic>
      <xdr:nvPicPr>
        <xdr:cNvPr id="142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36880" y="9356975"/>
          <a:ext cx="120143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40455</xdr:colOff>
      <xdr:row>18</xdr:row>
      <xdr:rowOff>0</xdr:rowOff>
    </xdr:from>
    <xdr:to>
      <xdr:col>11</xdr:col>
      <xdr:colOff>22689</xdr:colOff>
      <xdr:row>18</xdr:row>
      <xdr:rowOff>0</xdr:rowOff>
    </xdr:to>
    <xdr:pic>
      <xdr:nvPicPr>
        <xdr:cNvPr id="143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36880" y="9356975"/>
          <a:ext cx="120143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40455</xdr:colOff>
      <xdr:row>22</xdr:row>
      <xdr:rowOff>0</xdr:rowOff>
    </xdr:from>
    <xdr:to>
      <xdr:col>11</xdr:col>
      <xdr:colOff>22689</xdr:colOff>
      <xdr:row>22</xdr:row>
      <xdr:rowOff>0</xdr:rowOff>
    </xdr:to>
    <xdr:pic>
      <xdr:nvPicPr>
        <xdr:cNvPr id="144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36880" y="3609975"/>
          <a:ext cx="120143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40455</xdr:colOff>
      <xdr:row>22</xdr:row>
      <xdr:rowOff>0</xdr:rowOff>
    </xdr:from>
    <xdr:to>
      <xdr:col>11</xdr:col>
      <xdr:colOff>22689</xdr:colOff>
      <xdr:row>22</xdr:row>
      <xdr:rowOff>0</xdr:rowOff>
    </xdr:to>
    <xdr:pic>
      <xdr:nvPicPr>
        <xdr:cNvPr id="145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36880" y="3609975"/>
          <a:ext cx="120143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40455</xdr:colOff>
      <xdr:row>28</xdr:row>
      <xdr:rowOff>0</xdr:rowOff>
    </xdr:from>
    <xdr:to>
      <xdr:col>11</xdr:col>
      <xdr:colOff>22689</xdr:colOff>
      <xdr:row>28</xdr:row>
      <xdr:rowOff>0</xdr:rowOff>
    </xdr:to>
    <xdr:pic>
      <xdr:nvPicPr>
        <xdr:cNvPr id="154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36880" y="8185400"/>
          <a:ext cx="120143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40455</xdr:colOff>
      <xdr:row>28</xdr:row>
      <xdr:rowOff>0</xdr:rowOff>
    </xdr:from>
    <xdr:to>
      <xdr:col>11</xdr:col>
      <xdr:colOff>22689</xdr:colOff>
      <xdr:row>28</xdr:row>
      <xdr:rowOff>0</xdr:rowOff>
    </xdr:to>
    <xdr:pic>
      <xdr:nvPicPr>
        <xdr:cNvPr id="155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36880" y="8185400"/>
          <a:ext cx="120143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40455</xdr:colOff>
      <xdr:row>28</xdr:row>
      <xdr:rowOff>0</xdr:rowOff>
    </xdr:from>
    <xdr:to>
      <xdr:col>11</xdr:col>
      <xdr:colOff>22689</xdr:colOff>
      <xdr:row>28</xdr:row>
      <xdr:rowOff>0</xdr:rowOff>
    </xdr:to>
    <xdr:pic>
      <xdr:nvPicPr>
        <xdr:cNvPr id="156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36880" y="8185400"/>
          <a:ext cx="120143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40455</xdr:colOff>
      <xdr:row>28</xdr:row>
      <xdr:rowOff>0</xdr:rowOff>
    </xdr:from>
    <xdr:to>
      <xdr:col>11</xdr:col>
      <xdr:colOff>22689</xdr:colOff>
      <xdr:row>28</xdr:row>
      <xdr:rowOff>0</xdr:rowOff>
    </xdr:to>
    <xdr:pic>
      <xdr:nvPicPr>
        <xdr:cNvPr id="157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36880" y="8185400"/>
          <a:ext cx="120143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40455</xdr:colOff>
      <xdr:row>28</xdr:row>
      <xdr:rowOff>0</xdr:rowOff>
    </xdr:from>
    <xdr:to>
      <xdr:col>11</xdr:col>
      <xdr:colOff>22689</xdr:colOff>
      <xdr:row>28</xdr:row>
      <xdr:rowOff>0</xdr:rowOff>
    </xdr:to>
    <xdr:pic>
      <xdr:nvPicPr>
        <xdr:cNvPr id="158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36880" y="8185400"/>
          <a:ext cx="120143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40455</xdr:colOff>
      <xdr:row>28</xdr:row>
      <xdr:rowOff>0</xdr:rowOff>
    </xdr:from>
    <xdr:to>
      <xdr:col>11</xdr:col>
      <xdr:colOff>22689</xdr:colOff>
      <xdr:row>28</xdr:row>
      <xdr:rowOff>0</xdr:rowOff>
    </xdr:to>
    <xdr:pic>
      <xdr:nvPicPr>
        <xdr:cNvPr id="159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36880" y="8185400"/>
          <a:ext cx="120143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40455</xdr:colOff>
      <xdr:row>31</xdr:row>
      <xdr:rowOff>0</xdr:rowOff>
    </xdr:from>
    <xdr:to>
      <xdr:col>11</xdr:col>
      <xdr:colOff>22689</xdr:colOff>
      <xdr:row>31</xdr:row>
      <xdr:rowOff>0</xdr:rowOff>
    </xdr:to>
    <xdr:pic>
      <xdr:nvPicPr>
        <xdr:cNvPr id="198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36880" y="8356850"/>
          <a:ext cx="120143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40455</xdr:colOff>
      <xdr:row>31</xdr:row>
      <xdr:rowOff>0</xdr:rowOff>
    </xdr:from>
    <xdr:to>
      <xdr:col>11</xdr:col>
      <xdr:colOff>22689</xdr:colOff>
      <xdr:row>31</xdr:row>
      <xdr:rowOff>0</xdr:rowOff>
    </xdr:to>
    <xdr:pic>
      <xdr:nvPicPr>
        <xdr:cNvPr id="199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36880" y="8356850"/>
          <a:ext cx="120143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40455</xdr:colOff>
      <xdr:row>31</xdr:row>
      <xdr:rowOff>0</xdr:rowOff>
    </xdr:from>
    <xdr:to>
      <xdr:col>11</xdr:col>
      <xdr:colOff>22689</xdr:colOff>
      <xdr:row>31</xdr:row>
      <xdr:rowOff>0</xdr:rowOff>
    </xdr:to>
    <xdr:pic>
      <xdr:nvPicPr>
        <xdr:cNvPr id="200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36880" y="8356850"/>
          <a:ext cx="120143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40455</xdr:colOff>
      <xdr:row>31</xdr:row>
      <xdr:rowOff>0</xdr:rowOff>
    </xdr:from>
    <xdr:to>
      <xdr:col>11</xdr:col>
      <xdr:colOff>22689</xdr:colOff>
      <xdr:row>31</xdr:row>
      <xdr:rowOff>0</xdr:rowOff>
    </xdr:to>
    <xdr:pic>
      <xdr:nvPicPr>
        <xdr:cNvPr id="201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36880" y="8356850"/>
          <a:ext cx="120143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40455</xdr:colOff>
      <xdr:row>31</xdr:row>
      <xdr:rowOff>0</xdr:rowOff>
    </xdr:from>
    <xdr:to>
      <xdr:col>11</xdr:col>
      <xdr:colOff>22689</xdr:colOff>
      <xdr:row>31</xdr:row>
      <xdr:rowOff>0</xdr:rowOff>
    </xdr:to>
    <xdr:pic>
      <xdr:nvPicPr>
        <xdr:cNvPr id="202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36880" y="8356850"/>
          <a:ext cx="120143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40455</xdr:colOff>
      <xdr:row>31</xdr:row>
      <xdr:rowOff>0</xdr:rowOff>
    </xdr:from>
    <xdr:to>
      <xdr:col>11</xdr:col>
      <xdr:colOff>22689</xdr:colOff>
      <xdr:row>31</xdr:row>
      <xdr:rowOff>0</xdr:rowOff>
    </xdr:to>
    <xdr:pic>
      <xdr:nvPicPr>
        <xdr:cNvPr id="203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36880" y="8356850"/>
          <a:ext cx="120143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40455</xdr:colOff>
      <xdr:row>31</xdr:row>
      <xdr:rowOff>0</xdr:rowOff>
    </xdr:from>
    <xdr:to>
      <xdr:col>11</xdr:col>
      <xdr:colOff>22689</xdr:colOff>
      <xdr:row>31</xdr:row>
      <xdr:rowOff>0</xdr:rowOff>
    </xdr:to>
    <xdr:pic>
      <xdr:nvPicPr>
        <xdr:cNvPr id="204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36880" y="8356850"/>
          <a:ext cx="120143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40455</xdr:colOff>
      <xdr:row>31</xdr:row>
      <xdr:rowOff>0</xdr:rowOff>
    </xdr:from>
    <xdr:to>
      <xdr:col>11</xdr:col>
      <xdr:colOff>22689</xdr:colOff>
      <xdr:row>31</xdr:row>
      <xdr:rowOff>0</xdr:rowOff>
    </xdr:to>
    <xdr:pic>
      <xdr:nvPicPr>
        <xdr:cNvPr id="205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36880" y="8871200"/>
          <a:ext cx="120143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40455</xdr:colOff>
      <xdr:row>31</xdr:row>
      <xdr:rowOff>0</xdr:rowOff>
    </xdr:from>
    <xdr:to>
      <xdr:col>11</xdr:col>
      <xdr:colOff>22689</xdr:colOff>
      <xdr:row>31</xdr:row>
      <xdr:rowOff>0</xdr:rowOff>
    </xdr:to>
    <xdr:pic>
      <xdr:nvPicPr>
        <xdr:cNvPr id="206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36880" y="8871200"/>
          <a:ext cx="120143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40455</xdr:colOff>
      <xdr:row>31</xdr:row>
      <xdr:rowOff>0</xdr:rowOff>
    </xdr:from>
    <xdr:to>
      <xdr:col>11</xdr:col>
      <xdr:colOff>22689</xdr:colOff>
      <xdr:row>31</xdr:row>
      <xdr:rowOff>0</xdr:rowOff>
    </xdr:to>
    <xdr:pic>
      <xdr:nvPicPr>
        <xdr:cNvPr id="207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36880" y="8871200"/>
          <a:ext cx="120143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40455</xdr:colOff>
      <xdr:row>31</xdr:row>
      <xdr:rowOff>0</xdr:rowOff>
    </xdr:from>
    <xdr:to>
      <xdr:col>11</xdr:col>
      <xdr:colOff>22689</xdr:colOff>
      <xdr:row>31</xdr:row>
      <xdr:rowOff>0</xdr:rowOff>
    </xdr:to>
    <xdr:pic>
      <xdr:nvPicPr>
        <xdr:cNvPr id="208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36880" y="8871200"/>
          <a:ext cx="120143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40455</xdr:colOff>
      <xdr:row>32</xdr:row>
      <xdr:rowOff>0</xdr:rowOff>
    </xdr:from>
    <xdr:to>
      <xdr:col>11</xdr:col>
      <xdr:colOff>22689</xdr:colOff>
      <xdr:row>32</xdr:row>
      <xdr:rowOff>0</xdr:rowOff>
    </xdr:to>
    <xdr:pic>
      <xdr:nvPicPr>
        <xdr:cNvPr id="223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36880" y="8699750"/>
          <a:ext cx="120143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40455</xdr:colOff>
      <xdr:row>32</xdr:row>
      <xdr:rowOff>0</xdr:rowOff>
    </xdr:from>
    <xdr:to>
      <xdr:col>11</xdr:col>
      <xdr:colOff>22689</xdr:colOff>
      <xdr:row>32</xdr:row>
      <xdr:rowOff>0</xdr:rowOff>
    </xdr:to>
    <xdr:pic>
      <xdr:nvPicPr>
        <xdr:cNvPr id="224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36880" y="8699750"/>
          <a:ext cx="120143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40455</xdr:colOff>
      <xdr:row>32</xdr:row>
      <xdr:rowOff>0</xdr:rowOff>
    </xdr:from>
    <xdr:to>
      <xdr:col>11</xdr:col>
      <xdr:colOff>22689</xdr:colOff>
      <xdr:row>32</xdr:row>
      <xdr:rowOff>0</xdr:rowOff>
    </xdr:to>
    <xdr:pic>
      <xdr:nvPicPr>
        <xdr:cNvPr id="225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36880" y="8699750"/>
          <a:ext cx="120143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40455</xdr:colOff>
      <xdr:row>32</xdr:row>
      <xdr:rowOff>0</xdr:rowOff>
    </xdr:from>
    <xdr:to>
      <xdr:col>11</xdr:col>
      <xdr:colOff>22689</xdr:colOff>
      <xdr:row>32</xdr:row>
      <xdr:rowOff>0</xdr:rowOff>
    </xdr:to>
    <xdr:pic>
      <xdr:nvPicPr>
        <xdr:cNvPr id="226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36880" y="8699750"/>
          <a:ext cx="120143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40455</xdr:colOff>
      <xdr:row>31</xdr:row>
      <xdr:rowOff>0</xdr:rowOff>
    </xdr:from>
    <xdr:to>
      <xdr:col>11</xdr:col>
      <xdr:colOff>22689</xdr:colOff>
      <xdr:row>31</xdr:row>
      <xdr:rowOff>0</xdr:rowOff>
    </xdr:to>
    <xdr:pic>
      <xdr:nvPicPr>
        <xdr:cNvPr id="87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927280" y="4975475"/>
          <a:ext cx="120143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40455</xdr:colOff>
      <xdr:row>31</xdr:row>
      <xdr:rowOff>0</xdr:rowOff>
    </xdr:from>
    <xdr:to>
      <xdr:col>11</xdr:col>
      <xdr:colOff>22689</xdr:colOff>
      <xdr:row>31</xdr:row>
      <xdr:rowOff>0</xdr:rowOff>
    </xdr:to>
    <xdr:pic>
      <xdr:nvPicPr>
        <xdr:cNvPr id="88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927280" y="4975475"/>
          <a:ext cx="120143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40455</xdr:colOff>
      <xdr:row>31</xdr:row>
      <xdr:rowOff>0</xdr:rowOff>
    </xdr:from>
    <xdr:to>
      <xdr:col>11</xdr:col>
      <xdr:colOff>22689</xdr:colOff>
      <xdr:row>31</xdr:row>
      <xdr:rowOff>0</xdr:rowOff>
    </xdr:to>
    <xdr:pic>
      <xdr:nvPicPr>
        <xdr:cNvPr id="89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927280" y="4975475"/>
          <a:ext cx="120143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40455</xdr:colOff>
      <xdr:row>31</xdr:row>
      <xdr:rowOff>0</xdr:rowOff>
    </xdr:from>
    <xdr:to>
      <xdr:col>11</xdr:col>
      <xdr:colOff>22689</xdr:colOff>
      <xdr:row>31</xdr:row>
      <xdr:rowOff>0</xdr:rowOff>
    </xdr:to>
    <xdr:pic>
      <xdr:nvPicPr>
        <xdr:cNvPr id="90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927280" y="4975475"/>
          <a:ext cx="120143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40455</xdr:colOff>
      <xdr:row>31</xdr:row>
      <xdr:rowOff>0</xdr:rowOff>
    </xdr:from>
    <xdr:to>
      <xdr:col>11</xdr:col>
      <xdr:colOff>22689</xdr:colOff>
      <xdr:row>31</xdr:row>
      <xdr:rowOff>0</xdr:rowOff>
    </xdr:to>
    <xdr:pic>
      <xdr:nvPicPr>
        <xdr:cNvPr id="91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927280" y="4975475"/>
          <a:ext cx="120143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40455</xdr:colOff>
      <xdr:row>31</xdr:row>
      <xdr:rowOff>0</xdr:rowOff>
    </xdr:from>
    <xdr:to>
      <xdr:col>11</xdr:col>
      <xdr:colOff>22689</xdr:colOff>
      <xdr:row>31</xdr:row>
      <xdr:rowOff>0</xdr:rowOff>
    </xdr:to>
    <xdr:pic>
      <xdr:nvPicPr>
        <xdr:cNvPr id="92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927280" y="4975475"/>
          <a:ext cx="120143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40455</xdr:colOff>
      <xdr:row>31</xdr:row>
      <xdr:rowOff>0</xdr:rowOff>
    </xdr:from>
    <xdr:to>
      <xdr:col>11</xdr:col>
      <xdr:colOff>22689</xdr:colOff>
      <xdr:row>31</xdr:row>
      <xdr:rowOff>0</xdr:rowOff>
    </xdr:to>
    <xdr:pic>
      <xdr:nvPicPr>
        <xdr:cNvPr id="93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927280" y="4975475"/>
          <a:ext cx="120143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40455</xdr:colOff>
      <xdr:row>18</xdr:row>
      <xdr:rowOff>0</xdr:rowOff>
    </xdr:from>
    <xdr:to>
      <xdr:col>11</xdr:col>
      <xdr:colOff>22689</xdr:colOff>
      <xdr:row>18</xdr:row>
      <xdr:rowOff>0</xdr:rowOff>
    </xdr:to>
    <xdr:pic>
      <xdr:nvPicPr>
        <xdr:cNvPr id="117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927280" y="2708525"/>
          <a:ext cx="120143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40455</xdr:colOff>
      <xdr:row>18</xdr:row>
      <xdr:rowOff>0</xdr:rowOff>
    </xdr:from>
    <xdr:to>
      <xdr:col>11</xdr:col>
      <xdr:colOff>22689</xdr:colOff>
      <xdr:row>18</xdr:row>
      <xdr:rowOff>0</xdr:rowOff>
    </xdr:to>
    <xdr:pic>
      <xdr:nvPicPr>
        <xdr:cNvPr id="118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927280" y="2708525"/>
          <a:ext cx="120143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40455</xdr:colOff>
      <xdr:row>22</xdr:row>
      <xdr:rowOff>0</xdr:rowOff>
    </xdr:from>
    <xdr:to>
      <xdr:col>11</xdr:col>
      <xdr:colOff>22689</xdr:colOff>
      <xdr:row>22</xdr:row>
      <xdr:rowOff>0</xdr:rowOff>
    </xdr:to>
    <xdr:pic>
      <xdr:nvPicPr>
        <xdr:cNvPr id="123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927280" y="2708525"/>
          <a:ext cx="120143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40455</xdr:colOff>
      <xdr:row>22</xdr:row>
      <xdr:rowOff>0</xdr:rowOff>
    </xdr:from>
    <xdr:to>
      <xdr:col>11</xdr:col>
      <xdr:colOff>22689</xdr:colOff>
      <xdr:row>22</xdr:row>
      <xdr:rowOff>0</xdr:rowOff>
    </xdr:to>
    <xdr:pic>
      <xdr:nvPicPr>
        <xdr:cNvPr id="124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927280" y="2708525"/>
          <a:ext cx="120143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40455</xdr:colOff>
      <xdr:row>28</xdr:row>
      <xdr:rowOff>0</xdr:rowOff>
    </xdr:from>
    <xdr:to>
      <xdr:col>11</xdr:col>
      <xdr:colOff>22689</xdr:colOff>
      <xdr:row>28</xdr:row>
      <xdr:rowOff>0</xdr:rowOff>
    </xdr:to>
    <xdr:pic>
      <xdr:nvPicPr>
        <xdr:cNvPr id="127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927280" y="2708525"/>
          <a:ext cx="120143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40455</xdr:colOff>
      <xdr:row>28</xdr:row>
      <xdr:rowOff>0</xdr:rowOff>
    </xdr:from>
    <xdr:to>
      <xdr:col>11</xdr:col>
      <xdr:colOff>22689</xdr:colOff>
      <xdr:row>28</xdr:row>
      <xdr:rowOff>0</xdr:rowOff>
    </xdr:to>
    <xdr:pic>
      <xdr:nvPicPr>
        <xdr:cNvPr id="128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927280" y="2708525"/>
          <a:ext cx="120143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40455</xdr:colOff>
      <xdr:row>31</xdr:row>
      <xdr:rowOff>0</xdr:rowOff>
    </xdr:from>
    <xdr:to>
      <xdr:col>11</xdr:col>
      <xdr:colOff>22689</xdr:colOff>
      <xdr:row>31</xdr:row>
      <xdr:rowOff>0</xdr:rowOff>
    </xdr:to>
    <xdr:pic>
      <xdr:nvPicPr>
        <xdr:cNvPr id="186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927280" y="2708525"/>
          <a:ext cx="120143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40455</xdr:colOff>
      <xdr:row>31</xdr:row>
      <xdr:rowOff>0</xdr:rowOff>
    </xdr:from>
    <xdr:to>
      <xdr:col>11</xdr:col>
      <xdr:colOff>22689</xdr:colOff>
      <xdr:row>31</xdr:row>
      <xdr:rowOff>0</xdr:rowOff>
    </xdr:to>
    <xdr:pic>
      <xdr:nvPicPr>
        <xdr:cNvPr id="187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927280" y="2708525"/>
          <a:ext cx="120143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40455</xdr:colOff>
      <xdr:row>31</xdr:row>
      <xdr:rowOff>0</xdr:rowOff>
    </xdr:from>
    <xdr:to>
      <xdr:col>11</xdr:col>
      <xdr:colOff>22689</xdr:colOff>
      <xdr:row>31</xdr:row>
      <xdr:rowOff>0</xdr:rowOff>
    </xdr:to>
    <xdr:pic>
      <xdr:nvPicPr>
        <xdr:cNvPr id="188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927280" y="2708525"/>
          <a:ext cx="120143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40455</xdr:colOff>
      <xdr:row>31</xdr:row>
      <xdr:rowOff>0</xdr:rowOff>
    </xdr:from>
    <xdr:to>
      <xdr:col>11</xdr:col>
      <xdr:colOff>22689</xdr:colOff>
      <xdr:row>31</xdr:row>
      <xdr:rowOff>0</xdr:rowOff>
    </xdr:to>
    <xdr:pic>
      <xdr:nvPicPr>
        <xdr:cNvPr id="189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927280" y="2708525"/>
          <a:ext cx="120143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40455</xdr:colOff>
      <xdr:row>31</xdr:row>
      <xdr:rowOff>0</xdr:rowOff>
    </xdr:from>
    <xdr:to>
      <xdr:col>11</xdr:col>
      <xdr:colOff>22689</xdr:colOff>
      <xdr:row>31</xdr:row>
      <xdr:rowOff>0</xdr:rowOff>
    </xdr:to>
    <xdr:pic>
      <xdr:nvPicPr>
        <xdr:cNvPr id="192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927280" y="2708525"/>
          <a:ext cx="120143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40455</xdr:colOff>
      <xdr:row>31</xdr:row>
      <xdr:rowOff>0</xdr:rowOff>
    </xdr:from>
    <xdr:to>
      <xdr:col>11</xdr:col>
      <xdr:colOff>22689</xdr:colOff>
      <xdr:row>31</xdr:row>
      <xdr:rowOff>0</xdr:rowOff>
    </xdr:to>
    <xdr:pic>
      <xdr:nvPicPr>
        <xdr:cNvPr id="193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927280" y="2708525"/>
          <a:ext cx="120143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40455</xdr:colOff>
      <xdr:row>32</xdr:row>
      <xdr:rowOff>0</xdr:rowOff>
    </xdr:from>
    <xdr:to>
      <xdr:col>11</xdr:col>
      <xdr:colOff>22689</xdr:colOff>
      <xdr:row>32</xdr:row>
      <xdr:rowOff>0</xdr:rowOff>
    </xdr:to>
    <xdr:pic>
      <xdr:nvPicPr>
        <xdr:cNvPr id="231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927280" y="2708525"/>
          <a:ext cx="120143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40455</xdr:colOff>
      <xdr:row>32</xdr:row>
      <xdr:rowOff>0</xdr:rowOff>
    </xdr:from>
    <xdr:to>
      <xdr:col>11</xdr:col>
      <xdr:colOff>22689</xdr:colOff>
      <xdr:row>32</xdr:row>
      <xdr:rowOff>0</xdr:rowOff>
    </xdr:to>
    <xdr:pic>
      <xdr:nvPicPr>
        <xdr:cNvPr id="232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927280" y="2708525"/>
          <a:ext cx="120143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40455</xdr:colOff>
      <xdr:row>18</xdr:row>
      <xdr:rowOff>0</xdr:rowOff>
    </xdr:from>
    <xdr:to>
      <xdr:col>11</xdr:col>
      <xdr:colOff>22689</xdr:colOff>
      <xdr:row>18</xdr:row>
      <xdr:rowOff>0</xdr:rowOff>
    </xdr:to>
    <xdr:pic>
      <xdr:nvPicPr>
        <xdr:cNvPr id="235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927280" y="2708525"/>
          <a:ext cx="120143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40455</xdr:colOff>
      <xdr:row>18</xdr:row>
      <xdr:rowOff>0</xdr:rowOff>
    </xdr:from>
    <xdr:to>
      <xdr:col>11</xdr:col>
      <xdr:colOff>22689</xdr:colOff>
      <xdr:row>18</xdr:row>
      <xdr:rowOff>0</xdr:rowOff>
    </xdr:to>
    <xdr:pic>
      <xdr:nvPicPr>
        <xdr:cNvPr id="236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927280" y="2708525"/>
          <a:ext cx="120143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40455</xdr:colOff>
      <xdr:row>18</xdr:row>
      <xdr:rowOff>0</xdr:rowOff>
    </xdr:from>
    <xdr:to>
      <xdr:col>11</xdr:col>
      <xdr:colOff>22689</xdr:colOff>
      <xdr:row>18</xdr:row>
      <xdr:rowOff>0</xdr:rowOff>
    </xdr:to>
    <xdr:pic>
      <xdr:nvPicPr>
        <xdr:cNvPr id="237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927280" y="5785100"/>
          <a:ext cx="120143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40455</xdr:colOff>
      <xdr:row>6</xdr:row>
      <xdr:rowOff>0</xdr:rowOff>
    </xdr:from>
    <xdr:to>
      <xdr:col>11</xdr:col>
      <xdr:colOff>22689</xdr:colOff>
      <xdr:row>6</xdr:row>
      <xdr:rowOff>0</xdr:rowOff>
    </xdr:to>
    <xdr:pic>
      <xdr:nvPicPr>
        <xdr:cNvPr id="238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927280" y="5947025"/>
          <a:ext cx="120143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40455</xdr:colOff>
      <xdr:row>6</xdr:row>
      <xdr:rowOff>0</xdr:rowOff>
    </xdr:from>
    <xdr:to>
      <xdr:col>11</xdr:col>
      <xdr:colOff>22689</xdr:colOff>
      <xdr:row>6</xdr:row>
      <xdr:rowOff>0</xdr:rowOff>
    </xdr:to>
    <xdr:pic>
      <xdr:nvPicPr>
        <xdr:cNvPr id="239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927280" y="5947025"/>
          <a:ext cx="120143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40455</xdr:colOff>
      <xdr:row>6</xdr:row>
      <xdr:rowOff>0</xdr:rowOff>
    </xdr:from>
    <xdr:to>
      <xdr:col>11</xdr:col>
      <xdr:colOff>22689</xdr:colOff>
      <xdr:row>6</xdr:row>
      <xdr:rowOff>0</xdr:rowOff>
    </xdr:to>
    <xdr:pic>
      <xdr:nvPicPr>
        <xdr:cNvPr id="240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927280" y="5947025"/>
          <a:ext cx="120143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40455</xdr:colOff>
      <xdr:row>6</xdr:row>
      <xdr:rowOff>0</xdr:rowOff>
    </xdr:from>
    <xdr:to>
      <xdr:col>11</xdr:col>
      <xdr:colOff>22689</xdr:colOff>
      <xdr:row>6</xdr:row>
      <xdr:rowOff>0</xdr:rowOff>
    </xdr:to>
    <xdr:pic>
      <xdr:nvPicPr>
        <xdr:cNvPr id="241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927280" y="5947025"/>
          <a:ext cx="120143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40455</xdr:colOff>
      <xdr:row>6</xdr:row>
      <xdr:rowOff>0</xdr:rowOff>
    </xdr:from>
    <xdr:to>
      <xdr:col>11</xdr:col>
      <xdr:colOff>22689</xdr:colOff>
      <xdr:row>6</xdr:row>
      <xdr:rowOff>0</xdr:rowOff>
    </xdr:to>
    <xdr:pic>
      <xdr:nvPicPr>
        <xdr:cNvPr id="242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927280" y="5947025"/>
          <a:ext cx="120143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40455</xdr:colOff>
      <xdr:row>6</xdr:row>
      <xdr:rowOff>0</xdr:rowOff>
    </xdr:from>
    <xdr:to>
      <xdr:col>11</xdr:col>
      <xdr:colOff>22689</xdr:colOff>
      <xdr:row>6</xdr:row>
      <xdr:rowOff>0</xdr:rowOff>
    </xdr:to>
    <xdr:pic>
      <xdr:nvPicPr>
        <xdr:cNvPr id="243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927280" y="5947025"/>
          <a:ext cx="120143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40455</xdr:colOff>
      <xdr:row>18</xdr:row>
      <xdr:rowOff>0</xdr:rowOff>
    </xdr:from>
    <xdr:to>
      <xdr:col>11</xdr:col>
      <xdr:colOff>22689</xdr:colOff>
      <xdr:row>18</xdr:row>
      <xdr:rowOff>0</xdr:rowOff>
    </xdr:to>
    <xdr:pic>
      <xdr:nvPicPr>
        <xdr:cNvPr id="252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927280" y="5785100"/>
          <a:ext cx="120143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40455</xdr:colOff>
      <xdr:row>18</xdr:row>
      <xdr:rowOff>0</xdr:rowOff>
    </xdr:from>
    <xdr:to>
      <xdr:col>11</xdr:col>
      <xdr:colOff>22689</xdr:colOff>
      <xdr:row>18</xdr:row>
      <xdr:rowOff>0</xdr:rowOff>
    </xdr:to>
    <xdr:pic>
      <xdr:nvPicPr>
        <xdr:cNvPr id="253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927280" y="5785100"/>
          <a:ext cx="120143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40455</xdr:colOff>
      <xdr:row>6</xdr:row>
      <xdr:rowOff>0</xdr:rowOff>
    </xdr:from>
    <xdr:to>
      <xdr:col>11</xdr:col>
      <xdr:colOff>22689</xdr:colOff>
      <xdr:row>6</xdr:row>
      <xdr:rowOff>0</xdr:rowOff>
    </xdr:to>
    <xdr:pic>
      <xdr:nvPicPr>
        <xdr:cNvPr id="254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927280" y="5947025"/>
          <a:ext cx="120143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40455</xdr:colOff>
      <xdr:row>6</xdr:row>
      <xdr:rowOff>0</xdr:rowOff>
    </xdr:from>
    <xdr:to>
      <xdr:col>11</xdr:col>
      <xdr:colOff>22689</xdr:colOff>
      <xdr:row>6</xdr:row>
      <xdr:rowOff>0</xdr:rowOff>
    </xdr:to>
    <xdr:pic>
      <xdr:nvPicPr>
        <xdr:cNvPr id="255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927280" y="5947025"/>
          <a:ext cx="120143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40455</xdr:colOff>
      <xdr:row>6</xdr:row>
      <xdr:rowOff>0</xdr:rowOff>
    </xdr:from>
    <xdr:to>
      <xdr:col>11</xdr:col>
      <xdr:colOff>22689</xdr:colOff>
      <xdr:row>6</xdr:row>
      <xdr:rowOff>0</xdr:rowOff>
    </xdr:to>
    <xdr:pic>
      <xdr:nvPicPr>
        <xdr:cNvPr id="271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070155" y="2718050"/>
          <a:ext cx="120143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40455</xdr:colOff>
      <xdr:row>6</xdr:row>
      <xdr:rowOff>0</xdr:rowOff>
    </xdr:from>
    <xdr:to>
      <xdr:col>11</xdr:col>
      <xdr:colOff>22689</xdr:colOff>
      <xdr:row>6</xdr:row>
      <xdr:rowOff>0</xdr:rowOff>
    </xdr:to>
    <xdr:pic>
      <xdr:nvPicPr>
        <xdr:cNvPr id="272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070155" y="2718050"/>
          <a:ext cx="120143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40455</xdr:colOff>
      <xdr:row>6</xdr:row>
      <xdr:rowOff>0</xdr:rowOff>
    </xdr:from>
    <xdr:to>
      <xdr:col>11</xdr:col>
      <xdr:colOff>22689</xdr:colOff>
      <xdr:row>6</xdr:row>
      <xdr:rowOff>0</xdr:rowOff>
    </xdr:to>
    <xdr:pic>
      <xdr:nvPicPr>
        <xdr:cNvPr id="299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070155" y="2718050"/>
          <a:ext cx="120143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40455</xdr:colOff>
      <xdr:row>6</xdr:row>
      <xdr:rowOff>0</xdr:rowOff>
    </xdr:from>
    <xdr:to>
      <xdr:col>11</xdr:col>
      <xdr:colOff>22689</xdr:colOff>
      <xdr:row>6</xdr:row>
      <xdr:rowOff>0</xdr:rowOff>
    </xdr:to>
    <xdr:pic>
      <xdr:nvPicPr>
        <xdr:cNvPr id="300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070155" y="2718050"/>
          <a:ext cx="120143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40455</xdr:colOff>
      <xdr:row>2</xdr:row>
      <xdr:rowOff>2670425</xdr:rowOff>
    </xdr:from>
    <xdr:to>
      <xdr:col>11</xdr:col>
      <xdr:colOff>22689</xdr:colOff>
      <xdr:row>2</xdr:row>
      <xdr:rowOff>3032375</xdr:rowOff>
    </xdr:to>
    <xdr:pic>
      <xdr:nvPicPr>
        <xdr:cNvPr id="307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070155" y="2718050"/>
          <a:ext cx="120143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40455</xdr:colOff>
      <xdr:row>2</xdr:row>
      <xdr:rowOff>2670425</xdr:rowOff>
    </xdr:from>
    <xdr:to>
      <xdr:col>11</xdr:col>
      <xdr:colOff>22689</xdr:colOff>
      <xdr:row>2</xdr:row>
      <xdr:rowOff>3032375</xdr:rowOff>
    </xdr:to>
    <xdr:pic>
      <xdr:nvPicPr>
        <xdr:cNvPr id="308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070155" y="2718050"/>
          <a:ext cx="120143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40455</xdr:colOff>
      <xdr:row>2</xdr:row>
      <xdr:rowOff>2670425</xdr:rowOff>
    </xdr:from>
    <xdr:to>
      <xdr:col>11</xdr:col>
      <xdr:colOff>22689</xdr:colOff>
      <xdr:row>2</xdr:row>
      <xdr:rowOff>3032375</xdr:rowOff>
    </xdr:to>
    <xdr:pic>
      <xdr:nvPicPr>
        <xdr:cNvPr id="309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070155" y="2718050"/>
          <a:ext cx="120143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40455</xdr:colOff>
      <xdr:row>2</xdr:row>
      <xdr:rowOff>2670425</xdr:rowOff>
    </xdr:from>
    <xdr:to>
      <xdr:col>11</xdr:col>
      <xdr:colOff>22689</xdr:colOff>
      <xdr:row>2</xdr:row>
      <xdr:rowOff>3032375</xdr:rowOff>
    </xdr:to>
    <xdr:pic>
      <xdr:nvPicPr>
        <xdr:cNvPr id="310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070155" y="2718050"/>
          <a:ext cx="120143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40455</xdr:colOff>
      <xdr:row>6</xdr:row>
      <xdr:rowOff>0</xdr:rowOff>
    </xdr:from>
    <xdr:to>
      <xdr:col>11</xdr:col>
      <xdr:colOff>22689</xdr:colOff>
      <xdr:row>6</xdr:row>
      <xdr:rowOff>0</xdr:rowOff>
    </xdr:to>
    <xdr:pic>
      <xdr:nvPicPr>
        <xdr:cNvPr id="297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79655" y="9039225"/>
          <a:ext cx="120143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40455</xdr:colOff>
      <xdr:row>6</xdr:row>
      <xdr:rowOff>0</xdr:rowOff>
    </xdr:from>
    <xdr:to>
      <xdr:col>11</xdr:col>
      <xdr:colOff>22689</xdr:colOff>
      <xdr:row>6</xdr:row>
      <xdr:rowOff>0</xdr:rowOff>
    </xdr:to>
    <xdr:pic>
      <xdr:nvPicPr>
        <xdr:cNvPr id="298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79655" y="9039225"/>
          <a:ext cx="120143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40455</xdr:colOff>
      <xdr:row>6</xdr:row>
      <xdr:rowOff>0</xdr:rowOff>
    </xdr:from>
    <xdr:to>
      <xdr:col>11</xdr:col>
      <xdr:colOff>22689</xdr:colOff>
      <xdr:row>6</xdr:row>
      <xdr:rowOff>0</xdr:rowOff>
    </xdr:to>
    <xdr:pic>
      <xdr:nvPicPr>
        <xdr:cNvPr id="301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79655" y="9039225"/>
          <a:ext cx="120143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40455</xdr:colOff>
      <xdr:row>6</xdr:row>
      <xdr:rowOff>0</xdr:rowOff>
    </xdr:from>
    <xdr:to>
      <xdr:col>11</xdr:col>
      <xdr:colOff>22689</xdr:colOff>
      <xdr:row>6</xdr:row>
      <xdr:rowOff>0</xdr:rowOff>
    </xdr:to>
    <xdr:pic>
      <xdr:nvPicPr>
        <xdr:cNvPr id="302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79655" y="9039225"/>
          <a:ext cx="120143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7"/>
  <sheetViews>
    <sheetView tabSelected="1" zoomScaleNormal="100" workbookViewId="0">
      <selection activeCell="M12" sqref="M12"/>
    </sheetView>
  </sheetViews>
  <sheetFormatPr defaultColWidth="9.140625" defaultRowHeight="12.75" x14ac:dyDescent="0.25"/>
  <cols>
    <col min="1" max="1" width="5.85546875" style="1" customWidth="1"/>
    <col min="2" max="2" width="30.5703125" style="1" customWidth="1"/>
    <col min="3" max="3" width="12.140625" style="4" customWidth="1"/>
    <col min="4" max="4" width="7.7109375" style="1" customWidth="1"/>
    <col min="5" max="5" width="15" style="1" customWidth="1"/>
    <col min="6" max="6" width="14.5703125" style="1" customWidth="1"/>
    <col min="7" max="7" width="14.28515625" style="1" customWidth="1"/>
    <col min="8" max="8" width="15" style="1" customWidth="1"/>
    <col min="9" max="9" width="18.140625" style="1" customWidth="1"/>
    <col min="10" max="10" width="14.85546875" style="1" customWidth="1"/>
    <col min="11" max="11" width="18.28515625" style="1" customWidth="1"/>
    <col min="12" max="12" width="12.5703125" style="1" customWidth="1"/>
    <col min="13" max="13" width="16.42578125" style="1" customWidth="1"/>
    <col min="14" max="16384" width="9.140625" style="1"/>
  </cols>
  <sheetData>
    <row r="1" spans="1:13" ht="21.75" customHeight="1" x14ac:dyDescent="0.25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</row>
    <row r="2" spans="1:13" ht="48" customHeight="1" x14ac:dyDescent="0.25">
      <c r="A2" s="38" t="s">
        <v>1</v>
      </c>
      <c r="B2" s="38" t="s">
        <v>2</v>
      </c>
      <c r="C2" s="40" t="s">
        <v>3</v>
      </c>
      <c r="D2" s="38" t="s">
        <v>4</v>
      </c>
      <c r="E2" s="42" t="s">
        <v>5</v>
      </c>
      <c r="F2" s="42"/>
      <c r="G2" s="42"/>
      <c r="H2" s="37" t="s">
        <v>6</v>
      </c>
      <c r="I2" s="37"/>
      <c r="J2" s="37"/>
      <c r="K2" s="38" t="s">
        <v>7</v>
      </c>
      <c r="L2" s="38"/>
      <c r="M2" s="38"/>
    </row>
    <row r="3" spans="1:13" s="4" customFormat="1" ht="178.5" x14ac:dyDescent="0.25">
      <c r="A3" s="38"/>
      <c r="B3" s="39"/>
      <c r="C3" s="41"/>
      <c r="D3" s="39"/>
      <c r="E3" s="33" t="s">
        <v>18</v>
      </c>
      <c r="F3" s="33" t="s">
        <v>20</v>
      </c>
      <c r="G3" s="33" t="s">
        <v>19</v>
      </c>
      <c r="H3" s="20" t="s">
        <v>8</v>
      </c>
      <c r="I3" s="24" t="s">
        <v>9</v>
      </c>
      <c r="J3" s="28" t="s">
        <v>10</v>
      </c>
      <c r="K3" s="5" t="s">
        <v>11</v>
      </c>
      <c r="L3" s="6" t="s">
        <v>12</v>
      </c>
      <c r="M3" s="6" t="s">
        <v>13</v>
      </c>
    </row>
    <row r="4" spans="1:13" s="2" customFormat="1" ht="14.25" customHeight="1" x14ac:dyDescent="0.25">
      <c r="A4" s="3">
        <v>1</v>
      </c>
      <c r="B4" s="21">
        <v>1</v>
      </c>
      <c r="C4" s="21">
        <v>2</v>
      </c>
      <c r="D4" s="7">
        <v>3</v>
      </c>
      <c r="E4" s="11">
        <v>4</v>
      </c>
      <c r="F4" s="12">
        <v>5</v>
      </c>
      <c r="G4" s="12">
        <v>6</v>
      </c>
      <c r="H4" s="13">
        <v>7</v>
      </c>
      <c r="I4" s="14">
        <v>8</v>
      </c>
      <c r="J4" s="29">
        <v>9</v>
      </c>
      <c r="K4" s="13">
        <v>10</v>
      </c>
      <c r="L4" s="13">
        <v>11</v>
      </c>
      <c r="M4" s="13">
        <v>12</v>
      </c>
    </row>
    <row r="5" spans="1:13" s="19" customFormat="1" ht="52.5" customHeight="1" x14ac:dyDescent="0.25">
      <c r="A5" s="15">
        <v>1</v>
      </c>
      <c r="B5" s="25" t="s">
        <v>14</v>
      </c>
      <c r="C5" s="22" t="s">
        <v>16</v>
      </c>
      <c r="D5" s="23">
        <v>15</v>
      </c>
      <c r="E5" s="30">
        <v>3480</v>
      </c>
      <c r="F5" s="31">
        <v>3455</v>
      </c>
      <c r="G5" s="31">
        <v>3400</v>
      </c>
      <c r="H5" s="16">
        <f>AVERAGE(E5:G5)</f>
        <v>3445</v>
      </c>
      <c r="I5" s="17">
        <f>SQRT(((SUM((POWER(E5-H5,2)),(POWER(F5-H5,2)),(POWER(G5-H5,2)))/(COLUMNS(E5:G5)-1))))</f>
        <v>40.926763859362246</v>
      </c>
      <c r="J5" s="17">
        <f>I5/H5*100</f>
        <v>1.1880047564401233</v>
      </c>
      <c r="K5" s="18">
        <f>D5*H5</f>
        <v>51675</v>
      </c>
      <c r="L5" s="18">
        <f>K5/D5</f>
        <v>3445</v>
      </c>
      <c r="M5" s="18">
        <f>L5*D5</f>
        <v>51675</v>
      </c>
    </row>
    <row r="6" spans="1:13" s="19" customFormat="1" ht="52.5" customHeight="1" x14ac:dyDescent="0.25">
      <c r="A6" s="15">
        <v>2</v>
      </c>
      <c r="B6" s="25" t="s">
        <v>15</v>
      </c>
      <c r="C6" s="22" t="s">
        <v>17</v>
      </c>
      <c r="D6" s="23">
        <v>1</v>
      </c>
      <c r="E6" s="31">
        <v>20000</v>
      </c>
      <c r="F6" s="31">
        <v>20000</v>
      </c>
      <c r="G6" s="31">
        <v>19000</v>
      </c>
      <c r="H6" s="16">
        <f>AVERAGE(E6:G6)</f>
        <v>19666.666666666668</v>
      </c>
      <c r="I6" s="17">
        <f>SQRT(((SUM((POWER(E6-H6,2)),(POWER(F6-H6,2)),(POWER(G6-H6,2)))/(COLUMNS(E6:G6)-1))))</f>
        <v>577.35026918962581</v>
      </c>
      <c r="J6" s="17">
        <f>I6/H6*100</f>
        <v>2.9356793348625039</v>
      </c>
      <c r="K6" s="18">
        <f>D6*H6</f>
        <v>19666.666666666668</v>
      </c>
      <c r="L6" s="18">
        <f>K6</f>
        <v>19666.666666666668</v>
      </c>
      <c r="M6" s="18">
        <f>L6*D6</f>
        <v>19666.666666666668</v>
      </c>
    </row>
    <row r="7" spans="1:13" ht="13.5" customHeight="1" x14ac:dyDescent="0.25">
      <c r="A7" s="26"/>
      <c r="B7" s="26"/>
      <c r="C7" s="27"/>
      <c r="D7" s="26"/>
      <c r="E7" s="32"/>
      <c r="F7" s="32"/>
      <c r="G7" s="32"/>
      <c r="H7" s="26"/>
      <c r="I7" s="26"/>
      <c r="J7" s="26"/>
      <c r="K7" s="26"/>
      <c r="L7" s="26"/>
      <c r="M7" s="34">
        <f>SUM(M5:M6)</f>
        <v>71341.666666666672</v>
      </c>
    </row>
    <row r="8" spans="1:13" ht="29.25" customHeight="1" x14ac:dyDescent="0.25">
      <c r="B8" s="43" t="s">
        <v>21</v>
      </c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</row>
    <row r="12" spans="1:13" ht="15" customHeight="1" x14ac:dyDescent="0.25">
      <c r="C12" s="35"/>
      <c r="D12" s="35"/>
    </row>
    <row r="13" spans="1:13" x14ac:dyDescent="0.25">
      <c r="C13" s="35"/>
      <c r="D13" s="35"/>
    </row>
    <row r="14" spans="1:13" x14ac:dyDescent="0.25">
      <c r="C14" s="35"/>
      <c r="D14" s="35"/>
    </row>
    <row r="37" spans="4:13" ht="15.75" x14ac:dyDescent="0.25">
      <c r="D37" s="9"/>
      <c r="E37" s="8"/>
      <c r="F37" s="8"/>
      <c r="G37" s="8"/>
      <c r="H37" s="8"/>
      <c r="I37" s="8"/>
      <c r="J37" s="8"/>
      <c r="K37" s="8"/>
      <c r="L37" s="8"/>
      <c r="M37" s="10"/>
    </row>
  </sheetData>
  <mergeCells count="12">
    <mergeCell ref="C12:D12"/>
    <mergeCell ref="C13:D13"/>
    <mergeCell ref="C14:D14"/>
    <mergeCell ref="B8:M8"/>
    <mergeCell ref="A1:M1"/>
    <mergeCell ref="H2:J2"/>
    <mergeCell ref="K2:M2"/>
    <mergeCell ref="A2:A3"/>
    <mergeCell ref="B2:B3"/>
    <mergeCell ref="C2:C3"/>
    <mergeCell ref="D2:D3"/>
    <mergeCell ref="E2:G2"/>
  </mergeCells>
  <pageMargins left="0.25" right="0.25" top="0.75" bottom="0.75" header="0.3" footer="0.3"/>
  <pageSetup paperSize="9" scale="5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нмцк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2026-08-18T12:43:52Z</dcterms:modified>
</cp:coreProperties>
</file>