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НМЦК " sheetId="2" r:id="rId1"/>
    <sheet name="Лист1" sheetId="3" r:id="rId2"/>
  </sheets>
  <definedNames>
    <definedName name="_xlnm.Print_Area" localSheetId="0">'НМЦК '!$B$1:$K$27</definedName>
  </definedNames>
  <calcPr calcId="162913"/>
</workbook>
</file>

<file path=xl/calcChain.xml><?xml version="1.0" encoding="utf-8"?>
<calcChain xmlns="http://schemas.openxmlformats.org/spreadsheetml/2006/main">
  <c r="I17" i="2" l="1"/>
  <c r="I18" i="2"/>
  <c r="I19" i="2"/>
  <c r="I20" i="2"/>
  <c r="I21" i="2"/>
  <c r="F17" i="2"/>
  <c r="K17" i="2" s="1"/>
  <c r="F18" i="2"/>
  <c r="K18" i="2" s="1"/>
  <c r="F19" i="2"/>
  <c r="K19" i="2" s="1"/>
  <c r="F20" i="2"/>
  <c r="K20" i="2" s="1"/>
  <c r="F21" i="2"/>
  <c r="K21" i="2" s="1"/>
  <c r="F22" i="2"/>
  <c r="J17" i="2" l="1"/>
  <c r="J19" i="2"/>
  <c r="J20" i="2"/>
  <c r="J18" i="2"/>
  <c r="J21" i="2"/>
  <c r="I11" i="2"/>
  <c r="I12" i="2"/>
  <c r="F11" i="2"/>
  <c r="K11" i="2" s="1"/>
  <c r="F12" i="2"/>
  <c r="K12" i="2" s="1"/>
  <c r="J11" i="2" l="1"/>
  <c r="J12" i="2"/>
  <c r="K22" i="2" l="1"/>
  <c r="I22" i="2"/>
  <c r="F16" i="2"/>
  <c r="K16" i="2" s="1"/>
  <c r="I16" i="2"/>
  <c r="F15" i="2"/>
  <c r="K15" i="2" s="1"/>
  <c r="I15" i="2"/>
  <c r="F14" i="2"/>
  <c r="K14" i="2" s="1"/>
  <c r="I14" i="2"/>
  <c r="F13" i="2"/>
  <c r="K13" i="2" s="1"/>
  <c r="I13" i="2"/>
  <c r="F10" i="2"/>
  <c r="K10" i="2" s="1"/>
  <c r="I10" i="2"/>
  <c r="F9" i="2"/>
  <c r="K9" i="2" s="1"/>
  <c r="I9" i="2"/>
  <c r="F7" i="2"/>
  <c r="K7" i="2" s="1"/>
  <c r="I7" i="2"/>
  <c r="J10" i="2" l="1"/>
  <c r="J14" i="2"/>
  <c r="J16" i="2"/>
  <c r="J9" i="2"/>
  <c r="J13" i="2"/>
  <c r="J15" i="2"/>
  <c r="J22" i="2"/>
  <c r="J7" i="2"/>
  <c r="I4" i="2"/>
  <c r="I5" i="2"/>
  <c r="I6" i="2"/>
  <c r="I8" i="2"/>
  <c r="F3" i="2"/>
  <c r="F4" i="2"/>
  <c r="F5" i="2"/>
  <c r="K5" i="2" s="1"/>
  <c r="F6" i="2"/>
  <c r="K6" i="2" s="1"/>
  <c r="F8" i="2"/>
  <c r="K8" i="2" s="1"/>
  <c r="J6" i="2" l="1"/>
  <c r="J4" i="2"/>
  <c r="J8" i="2"/>
  <c r="J5" i="2"/>
  <c r="K4" i="2"/>
  <c r="K3" i="2"/>
  <c r="K23" i="2" l="1"/>
  <c r="I3" i="2"/>
  <c r="J3" i="2" l="1"/>
</calcChain>
</file>

<file path=xl/sharedStrings.xml><?xml version="1.0" encoding="utf-8"?>
<sst xmlns="http://schemas.openxmlformats.org/spreadsheetml/2006/main" count="55" uniqueCount="34">
  <si>
    <t>наименование</t>
  </si>
  <si>
    <t>предложение 1</t>
  </si>
  <si>
    <t>предложение 2</t>
  </si>
  <si>
    <t>Сумма, руб.</t>
  </si>
  <si>
    <t>Средняя арифметическая, руб.</t>
  </si>
  <si>
    <t>Среднее квадратич. отклонение</t>
  </si>
  <si>
    <t>Коэф. вариации</t>
  </si>
  <si>
    <t>Начальная (максимальная) цена контракта:</t>
  </si>
  <si>
    <t>№ пп</t>
  </si>
  <si>
    <t>Кол-во,
шт., смена, куб.</t>
  </si>
  <si>
    <t>Ед. изм</t>
  </si>
  <si>
    <t>шт</t>
  </si>
  <si>
    <t xml:space="preserve">Развивающие карточки АЛМА </t>
  </si>
  <si>
    <t>Настольные развивающие сказки АЛМА</t>
  </si>
  <si>
    <t>Тактильный развивающий комплект
«Тайничок»</t>
  </si>
  <si>
    <t>Разрезная азбука из Фетра</t>
  </si>
  <si>
    <t xml:space="preserve">Пособие «Слушать интересно. Истории» </t>
  </si>
  <si>
    <t>Пособие «Слушать интересно. Истории.Вторая часть»</t>
  </si>
  <si>
    <t>Деревянный планшет на 4 секции для
работы с пособием «Слушать интересно. Истории»</t>
  </si>
  <si>
    <t>Разрезная дактильная азбука из фетра</t>
  </si>
  <si>
    <t>Музыкальное пособие "Зоя Сова"</t>
  </si>
  <si>
    <t>Лого-игра «Слумари»</t>
  </si>
  <si>
    <t>Музыкальное авторское пособие
"Зоюшкины попевки с магнитофоном"</t>
  </si>
  <si>
    <t>Авторское пособие "Живые истории. 2
часть"</t>
  </si>
  <si>
    <t>Первые фразы из слов 1,2,3 классов ссс со звуками раннего онтогенеза
(фигурки и фишки из МДФ)</t>
  </si>
  <si>
    <t xml:space="preserve">Мультимедийная книга по интерактивному
чтению "Рассказы для детей"
</t>
  </si>
  <si>
    <t xml:space="preserve">Головчиц Л. А., Красильникова О. А.,
Андреева Е.Л., Сироткина Т.Ю., Тасина М.А., Чиж О.А.
Азбука. 1 класс. Учебник. В 2-х частях.
Часть 1
</t>
  </si>
  <si>
    <t>Головчиц Л. А., Красильникова О. А.,
Андреева Е.Л., Сироткина Т.Ю., Тасина М.А., Чиж О.А.
Азбука. 1 класс. Учебник. В 2-х частях.</t>
  </si>
  <si>
    <t>Учусь считать. Рабочая тетрадь по
формированию элементарных
математических представлений и
ознакомлению с окружающим миром
младших дошкольников с нарушенным
слухом. Автор: Андреева Е.Л., Сироткина Т.Ю.</t>
  </si>
  <si>
    <t>Думаю. Считаю. Сравниваю. Рабочая
тетрадь по формированию элементарных
математических представлений и
ознакомлению с окружающим миром
старших дошкольников с нарушенным
слухом Автор: Головчиц Л.А.(под ред.), Андреева
Е.Л., Сироткина Т.Ю.</t>
  </si>
  <si>
    <t>Я умею говорить. Рабочая тетрадь по
развитию речи и ознакомлению с
окружающим миром для дошкольников с
нарушениями слуха и речи: пособие для
работы с детьми дошкольного возраста
Автор: Головчиц Л.А., Переверзева М.В.</t>
  </si>
  <si>
    <t>Я умею говорить и читать. Рабочая тетрадь по развитию речи и формированию
целостной картины мира у старших
дошкольников с нарушениями слуха и речи.
Учебное пособие для работы с детьми
дошкольного возраста
Автор: Головчиц Л.А., Андрианова А.А. и др.</t>
  </si>
  <si>
    <t>от 27.07.2026</t>
  </si>
  <si>
    <t>от 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</si>
</sst>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rgb="FF0000FF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theme="0" tint="-0.249977111117893"/>
      <name val="Times New Roman"/>
      <family val="1"/>
      <charset val="204"/>
    </font>
    <font>
      <sz val="9"/>
      <color rgb="FF38383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4" fontId="5" fillId="0" borderId="1" xfId="0" applyNumberFormat="1" applyFont="1" applyBorder="1" applyAlignment="1">
      <alignment horizontal="center" wrapText="1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A16" zoomScaleNormal="100" workbookViewId="0">
      <selection activeCell="O21" sqref="O21"/>
    </sheetView>
  </sheetViews>
  <sheetFormatPr defaultRowHeight="11.25" x14ac:dyDescent="0.2"/>
  <cols>
    <col min="1" max="1" width="6.42578125" style="1" customWidth="1"/>
    <col min="2" max="2" width="29.140625" style="1" customWidth="1"/>
    <col min="3" max="3" width="15.85546875" style="1" customWidth="1"/>
    <col min="4" max="5" width="16.28515625" style="1" customWidth="1"/>
    <col min="6" max="6" width="17.28515625" style="1" customWidth="1"/>
    <col min="7" max="7" width="9.140625" style="1" bestFit="1" customWidth="1"/>
    <col min="8" max="8" width="9.140625" style="1" customWidth="1"/>
    <col min="9" max="9" width="13.85546875" style="1" customWidth="1"/>
    <col min="10" max="10" width="12" style="1" customWidth="1"/>
    <col min="11" max="11" width="15.140625" style="1" customWidth="1"/>
    <col min="12" max="16384" width="9.140625" style="1"/>
  </cols>
  <sheetData>
    <row r="1" spans="1:13" s="2" customFormat="1" ht="36.75" customHeight="1" x14ac:dyDescent="0.2">
      <c r="A1" s="25" t="s">
        <v>8</v>
      </c>
      <c r="B1" s="23" t="s">
        <v>0</v>
      </c>
      <c r="C1" s="11" t="s">
        <v>1</v>
      </c>
      <c r="D1" s="15" t="s">
        <v>2</v>
      </c>
      <c r="E1" s="11" t="s">
        <v>2</v>
      </c>
      <c r="F1" s="24" t="s">
        <v>4</v>
      </c>
      <c r="G1" s="24" t="s">
        <v>9</v>
      </c>
      <c r="H1" s="18" t="s">
        <v>10</v>
      </c>
      <c r="I1" s="24" t="s">
        <v>5</v>
      </c>
      <c r="J1" s="24" t="s">
        <v>6</v>
      </c>
      <c r="K1" s="24" t="s">
        <v>3</v>
      </c>
    </row>
    <row r="2" spans="1:13" x14ac:dyDescent="0.2">
      <c r="A2" s="26"/>
      <c r="B2" s="23"/>
      <c r="C2" s="3" t="s">
        <v>32</v>
      </c>
      <c r="D2" s="3" t="s">
        <v>33</v>
      </c>
      <c r="E2" s="3" t="s">
        <v>33</v>
      </c>
      <c r="F2" s="24"/>
      <c r="G2" s="24"/>
      <c r="H2" s="18"/>
      <c r="I2" s="24"/>
      <c r="J2" s="24"/>
      <c r="K2" s="24"/>
    </row>
    <row r="3" spans="1:13" ht="32.25" customHeight="1" x14ac:dyDescent="0.2">
      <c r="A3" s="13">
        <v>1</v>
      </c>
      <c r="B3" s="14" t="s">
        <v>12</v>
      </c>
      <c r="C3" s="4">
        <v>15850</v>
      </c>
      <c r="D3" s="4">
        <v>16400</v>
      </c>
      <c r="E3" s="4">
        <v>16000</v>
      </c>
      <c r="F3" s="4">
        <f>ROUND(AVERAGE(C3:E3),2)</f>
        <v>16083.33</v>
      </c>
      <c r="G3" s="5">
        <v>3</v>
      </c>
      <c r="H3" s="5" t="s">
        <v>11</v>
      </c>
      <c r="I3" s="4">
        <f t="shared" ref="I3:I22" si="0">STDEV(C3:E3)</f>
        <v>284.31203515386636</v>
      </c>
      <c r="J3" s="6">
        <f t="shared" ref="J3:J22" si="1">I3/F3</f>
        <v>1.7677435901263382E-2</v>
      </c>
      <c r="K3" s="16">
        <f t="shared" ref="K3:K22" si="2">F3*G3</f>
        <v>48249.99</v>
      </c>
      <c r="L3" s="7"/>
      <c r="M3" s="8"/>
    </row>
    <row r="4" spans="1:13" ht="22.5" customHeight="1" x14ac:dyDescent="0.2">
      <c r="A4" s="13">
        <v>2</v>
      </c>
      <c r="B4" s="14" t="s">
        <v>13</v>
      </c>
      <c r="C4" s="4">
        <v>54850</v>
      </c>
      <c r="D4" s="4">
        <v>56800</v>
      </c>
      <c r="E4" s="4">
        <v>56000</v>
      </c>
      <c r="F4" s="4">
        <f t="shared" ref="F4:F15" si="3">ROUND(AVERAGE(C4:E4),2)</f>
        <v>55883.33</v>
      </c>
      <c r="G4" s="5">
        <v>2</v>
      </c>
      <c r="H4" s="5" t="s">
        <v>11</v>
      </c>
      <c r="I4" s="4">
        <f t="shared" si="0"/>
        <v>980.22106350217416</v>
      </c>
      <c r="J4" s="6">
        <f t="shared" si="1"/>
        <v>1.7540491296817388E-2</v>
      </c>
      <c r="K4" s="16">
        <f t="shared" si="2"/>
        <v>111766.66</v>
      </c>
      <c r="L4" s="7"/>
      <c r="M4" s="8"/>
    </row>
    <row r="5" spans="1:13" ht="24" x14ac:dyDescent="0.2">
      <c r="A5" s="13">
        <v>3</v>
      </c>
      <c r="B5" s="14" t="s">
        <v>14</v>
      </c>
      <c r="C5" s="4">
        <v>78850</v>
      </c>
      <c r="D5" s="4">
        <v>79300</v>
      </c>
      <c r="E5" s="4">
        <v>79000</v>
      </c>
      <c r="F5" s="4">
        <f t="shared" si="3"/>
        <v>79050</v>
      </c>
      <c r="G5" s="5">
        <v>2</v>
      </c>
      <c r="H5" s="5" t="s">
        <v>11</v>
      </c>
      <c r="I5" s="4">
        <f t="shared" si="0"/>
        <v>229.128784747792</v>
      </c>
      <c r="J5" s="6">
        <f t="shared" si="1"/>
        <v>2.8985298513319671E-3</v>
      </c>
      <c r="K5" s="16">
        <f t="shared" si="2"/>
        <v>158100</v>
      </c>
      <c r="L5" s="7"/>
      <c r="M5" s="8"/>
    </row>
    <row r="6" spans="1:13" ht="12" x14ac:dyDescent="0.2">
      <c r="A6" s="13">
        <v>4</v>
      </c>
      <c r="B6" s="14" t="s">
        <v>15</v>
      </c>
      <c r="C6" s="4">
        <v>2129</v>
      </c>
      <c r="D6" s="4">
        <v>2400</v>
      </c>
      <c r="E6" s="4">
        <v>2300</v>
      </c>
      <c r="F6" s="4">
        <f t="shared" si="3"/>
        <v>2276.33</v>
      </c>
      <c r="G6" s="5">
        <v>2</v>
      </c>
      <c r="H6" s="5" t="s">
        <v>11</v>
      </c>
      <c r="I6" s="4">
        <f t="shared" si="0"/>
        <v>137.0413562882874</v>
      </c>
      <c r="J6" s="6">
        <f t="shared" si="1"/>
        <v>6.0202763346389764E-2</v>
      </c>
      <c r="K6" s="16">
        <f t="shared" si="2"/>
        <v>4552.66</v>
      </c>
      <c r="L6" s="7"/>
      <c r="M6" s="8"/>
    </row>
    <row r="7" spans="1:13" ht="25.5" customHeight="1" x14ac:dyDescent="0.2">
      <c r="A7" s="13">
        <v>5</v>
      </c>
      <c r="B7" s="14" t="s">
        <v>16</v>
      </c>
      <c r="C7" s="4">
        <v>4572</v>
      </c>
      <c r="D7" s="4">
        <v>4700</v>
      </c>
      <c r="E7" s="4">
        <v>4600</v>
      </c>
      <c r="F7" s="4">
        <f t="shared" si="3"/>
        <v>4624</v>
      </c>
      <c r="G7" s="5">
        <v>2</v>
      </c>
      <c r="H7" s="5" t="s">
        <v>11</v>
      </c>
      <c r="I7" s="4">
        <f t="shared" si="0"/>
        <v>67.29041536504289</v>
      </c>
      <c r="J7" s="6">
        <f t="shared" si="1"/>
        <v>1.4552425468218617E-2</v>
      </c>
      <c r="K7" s="16">
        <f t="shared" si="2"/>
        <v>9248</v>
      </c>
      <c r="L7" s="7"/>
      <c r="M7" s="8"/>
    </row>
    <row r="8" spans="1:13" ht="27.75" customHeight="1" x14ac:dyDescent="0.2">
      <c r="A8" s="13">
        <v>6</v>
      </c>
      <c r="B8" s="14" t="s">
        <v>17</v>
      </c>
      <c r="C8" s="4">
        <v>4572</v>
      </c>
      <c r="D8" s="4">
        <v>4700</v>
      </c>
      <c r="E8" s="4">
        <v>4600</v>
      </c>
      <c r="F8" s="4">
        <f t="shared" si="3"/>
        <v>4624</v>
      </c>
      <c r="G8" s="5">
        <v>2</v>
      </c>
      <c r="H8" s="5" t="s">
        <v>11</v>
      </c>
      <c r="I8" s="4">
        <f t="shared" si="0"/>
        <v>67.29041536504289</v>
      </c>
      <c r="J8" s="6">
        <f t="shared" si="1"/>
        <v>1.4552425468218617E-2</v>
      </c>
      <c r="K8" s="16">
        <f t="shared" si="2"/>
        <v>9248</v>
      </c>
      <c r="L8" s="7"/>
      <c r="M8" s="8"/>
    </row>
    <row r="9" spans="1:13" ht="36" x14ac:dyDescent="0.2">
      <c r="A9" s="13">
        <v>7</v>
      </c>
      <c r="B9" s="14" t="s">
        <v>18</v>
      </c>
      <c r="C9" s="4">
        <v>1072</v>
      </c>
      <c r="D9" s="4">
        <v>1230</v>
      </c>
      <c r="E9" s="4">
        <v>1100</v>
      </c>
      <c r="F9" s="4">
        <f t="shared" si="3"/>
        <v>1134</v>
      </c>
      <c r="G9" s="5">
        <v>2</v>
      </c>
      <c r="H9" s="5" t="s">
        <v>11</v>
      </c>
      <c r="I9" s="4">
        <f t="shared" si="0"/>
        <v>84.308955633431964</v>
      </c>
      <c r="J9" s="6">
        <f t="shared" si="1"/>
        <v>7.4346521722603143E-2</v>
      </c>
      <c r="K9" s="16">
        <f t="shared" si="2"/>
        <v>2268</v>
      </c>
      <c r="L9" s="7"/>
      <c r="M9" s="8"/>
    </row>
    <row r="10" spans="1:13" ht="24" x14ac:dyDescent="0.2">
      <c r="A10" s="13">
        <v>8</v>
      </c>
      <c r="B10" s="14" t="s">
        <v>19</v>
      </c>
      <c r="C10" s="4">
        <v>2129</v>
      </c>
      <c r="D10" s="4">
        <v>2300</v>
      </c>
      <c r="E10" s="4">
        <v>2200</v>
      </c>
      <c r="F10" s="4">
        <f t="shared" si="3"/>
        <v>2209.67</v>
      </c>
      <c r="G10" s="5">
        <v>2</v>
      </c>
      <c r="H10" s="5" t="s">
        <v>11</v>
      </c>
      <c r="I10" s="4">
        <f t="shared" si="0"/>
        <v>85.908866441906525</v>
      </c>
      <c r="J10" s="6">
        <f t="shared" si="1"/>
        <v>3.8878595646366435E-2</v>
      </c>
      <c r="K10" s="16">
        <f t="shared" si="2"/>
        <v>4419.34</v>
      </c>
      <c r="L10" s="7"/>
      <c r="M10" s="8"/>
    </row>
    <row r="11" spans="1:13" ht="22.5" customHeight="1" x14ac:dyDescent="0.2">
      <c r="A11" s="13">
        <v>9</v>
      </c>
      <c r="B11" s="14" t="s">
        <v>20</v>
      </c>
      <c r="C11" s="4">
        <v>4286</v>
      </c>
      <c r="D11" s="4">
        <v>4350</v>
      </c>
      <c r="E11" s="4">
        <v>4300</v>
      </c>
      <c r="F11" s="4">
        <f t="shared" si="3"/>
        <v>4312</v>
      </c>
      <c r="G11" s="5">
        <v>2</v>
      </c>
      <c r="H11" s="5" t="s">
        <v>11</v>
      </c>
      <c r="I11" s="4">
        <f t="shared" si="0"/>
        <v>33.645207682521445</v>
      </c>
      <c r="J11" s="6">
        <f t="shared" si="1"/>
        <v>7.8026919486366983E-3</v>
      </c>
      <c r="K11" s="16">
        <f t="shared" si="2"/>
        <v>8624</v>
      </c>
      <c r="L11" s="7"/>
      <c r="M11" s="8"/>
    </row>
    <row r="12" spans="1:13" ht="17.25" customHeight="1" x14ac:dyDescent="0.2">
      <c r="A12" s="13">
        <v>10</v>
      </c>
      <c r="B12" s="14" t="s">
        <v>21</v>
      </c>
      <c r="C12" s="4">
        <v>9858</v>
      </c>
      <c r="D12" s="4">
        <v>10000</v>
      </c>
      <c r="E12" s="4">
        <v>9950</v>
      </c>
      <c r="F12" s="4">
        <f t="shared" si="3"/>
        <v>9936</v>
      </c>
      <c r="G12" s="5">
        <v>2</v>
      </c>
      <c r="H12" s="5" t="s">
        <v>11</v>
      </c>
      <c r="I12" s="4">
        <f t="shared" si="0"/>
        <v>72.027772421476428</v>
      </c>
      <c r="J12" s="6">
        <f t="shared" si="1"/>
        <v>7.2491719425801559E-3</v>
      </c>
      <c r="K12" s="16">
        <f t="shared" si="2"/>
        <v>19872</v>
      </c>
      <c r="L12" s="7"/>
      <c r="M12" s="8"/>
    </row>
    <row r="13" spans="1:13" ht="24.75" customHeight="1" x14ac:dyDescent="0.2">
      <c r="A13" s="13">
        <v>11</v>
      </c>
      <c r="B13" s="14" t="s">
        <v>22</v>
      </c>
      <c r="C13" s="4">
        <v>11715</v>
      </c>
      <c r="D13" s="4">
        <v>12800</v>
      </c>
      <c r="E13" s="4">
        <v>12000</v>
      </c>
      <c r="F13" s="4">
        <f t="shared" si="3"/>
        <v>12171.67</v>
      </c>
      <c r="G13" s="5">
        <v>2</v>
      </c>
      <c r="H13" s="5" t="s">
        <v>11</v>
      </c>
      <c r="I13" s="4">
        <f t="shared" si="0"/>
        <v>562.50185184880354</v>
      </c>
      <c r="J13" s="6">
        <f t="shared" si="1"/>
        <v>4.6214024192966413E-2</v>
      </c>
      <c r="K13" s="16">
        <f t="shared" si="2"/>
        <v>24343.34</v>
      </c>
      <c r="L13" s="7"/>
      <c r="M13" s="8"/>
    </row>
    <row r="14" spans="1:13" ht="21" customHeight="1" x14ac:dyDescent="0.2">
      <c r="A14" s="13">
        <v>12</v>
      </c>
      <c r="B14" s="14" t="s">
        <v>23</v>
      </c>
      <c r="C14" s="4">
        <v>2143</v>
      </c>
      <c r="D14" s="4">
        <v>2300</v>
      </c>
      <c r="E14" s="4">
        <v>2200</v>
      </c>
      <c r="F14" s="4">
        <f t="shared" si="3"/>
        <v>2214.33</v>
      </c>
      <c r="G14" s="5">
        <v>1</v>
      </c>
      <c r="H14" s="5" t="s">
        <v>11</v>
      </c>
      <c r="I14" s="4">
        <f t="shared" si="0"/>
        <v>79.475363058833111</v>
      </c>
      <c r="J14" s="6">
        <f t="shared" si="1"/>
        <v>3.5891381618292265E-2</v>
      </c>
      <c r="K14" s="16">
        <f t="shared" si="2"/>
        <v>2214.33</v>
      </c>
      <c r="L14" s="7"/>
      <c r="M14" s="8"/>
    </row>
    <row r="15" spans="1:13" ht="43.5" customHeight="1" x14ac:dyDescent="0.2">
      <c r="A15" s="13">
        <v>13</v>
      </c>
      <c r="B15" s="14" t="s">
        <v>24</v>
      </c>
      <c r="C15" s="4">
        <v>3715</v>
      </c>
      <c r="D15" s="4">
        <v>3900</v>
      </c>
      <c r="E15" s="4">
        <v>3800</v>
      </c>
      <c r="F15" s="4">
        <f t="shared" si="3"/>
        <v>3805</v>
      </c>
      <c r="G15" s="5">
        <v>1</v>
      </c>
      <c r="H15" s="5" t="s">
        <v>11</v>
      </c>
      <c r="I15" s="4">
        <f t="shared" si="0"/>
        <v>92.601295887260676</v>
      </c>
      <c r="J15" s="6">
        <f t="shared" si="1"/>
        <v>2.4336740049214371E-2</v>
      </c>
      <c r="K15" s="16">
        <f t="shared" si="2"/>
        <v>3805</v>
      </c>
      <c r="L15" s="7"/>
      <c r="M15" s="8"/>
    </row>
    <row r="16" spans="1:13" ht="39.75" customHeight="1" x14ac:dyDescent="0.2">
      <c r="A16" s="13">
        <v>14</v>
      </c>
      <c r="B16" s="19" t="s">
        <v>25</v>
      </c>
      <c r="C16" s="4">
        <v>2143</v>
      </c>
      <c r="D16" s="4">
        <v>2300</v>
      </c>
      <c r="E16" s="4">
        <v>2200</v>
      </c>
      <c r="F16" s="4">
        <f>ROUND(AVERAGE(C16:E16),2)</f>
        <v>2214.33</v>
      </c>
      <c r="G16" s="5">
        <v>2</v>
      </c>
      <c r="H16" s="5" t="s">
        <v>11</v>
      </c>
      <c r="I16" s="4">
        <f t="shared" si="0"/>
        <v>79.475363058833111</v>
      </c>
      <c r="J16" s="6">
        <f t="shared" si="1"/>
        <v>3.5891381618292265E-2</v>
      </c>
      <c r="K16" s="16">
        <f t="shared" si="2"/>
        <v>4428.66</v>
      </c>
      <c r="L16" s="7"/>
      <c r="M16" s="8"/>
    </row>
    <row r="17" spans="1:13" ht="60" customHeight="1" x14ac:dyDescent="0.2">
      <c r="A17" s="13">
        <v>15</v>
      </c>
      <c r="B17" s="14" t="s">
        <v>26</v>
      </c>
      <c r="C17" s="4">
        <v>3302</v>
      </c>
      <c r="D17" s="4">
        <v>3500</v>
      </c>
      <c r="E17" s="4">
        <v>3400</v>
      </c>
      <c r="F17" s="4">
        <f t="shared" ref="F17:F22" si="4">ROUND(AVERAGE(C17:E17),2)</f>
        <v>3400.67</v>
      </c>
      <c r="G17" s="5">
        <v>2</v>
      </c>
      <c r="H17" s="5" t="s">
        <v>11</v>
      </c>
      <c r="I17" s="4">
        <f t="shared" si="0"/>
        <v>99.001683487369704</v>
      </c>
      <c r="J17" s="6">
        <f t="shared" si="1"/>
        <v>2.9112405345820002E-2</v>
      </c>
      <c r="K17" s="16">
        <f t="shared" si="2"/>
        <v>6801.34</v>
      </c>
      <c r="L17" s="7"/>
      <c r="M17" s="8"/>
    </row>
    <row r="18" spans="1:13" ht="62.25" customHeight="1" x14ac:dyDescent="0.2">
      <c r="A18" s="13">
        <v>16</v>
      </c>
      <c r="B18" s="14" t="s">
        <v>27</v>
      </c>
      <c r="C18" s="4">
        <v>3302</v>
      </c>
      <c r="D18" s="4">
        <v>3500</v>
      </c>
      <c r="E18" s="4">
        <v>3400</v>
      </c>
      <c r="F18" s="4">
        <f t="shared" si="4"/>
        <v>3400.67</v>
      </c>
      <c r="G18" s="5">
        <v>2</v>
      </c>
      <c r="H18" s="5" t="s">
        <v>11</v>
      </c>
      <c r="I18" s="4">
        <f t="shared" si="0"/>
        <v>99.001683487369704</v>
      </c>
      <c r="J18" s="6">
        <f t="shared" si="1"/>
        <v>2.9112405345820002E-2</v>
      </c>
      <c r="K18" s="16">
        <f t="shared" si="2"/>
        <v>6801.34</v>
      </c>
      <c r="L18" s="7"/>
      <c r="M18" s="8"/>
    </row>
    <row r="19" spans="1:13" ht="97.5" customHeight="1" x14ac:dyDescent="0.2">
      <c r="A19" s="13">
        <v>17</v>
      </c>
      <c r="B19" s="14" t="s">
        <v>28</v>
      </c>
      <c r="C19" s="4">
        <v>1129</v>
      </c>
      <c r="D19" s="4">
        <v>1300</v>
      </c>
      <c r="E19" s="4">
        <v>1200</v>
      </c>
      <c r="F19" s="4">
        <f t="shared" si="4"/>
        <v>1209.67</v>
      </c>
      <c r="G19" s="5">
        <v>4</v>
      </c>
      <c r="H19" s="5" t="s">
        <v>11</v>
      </c>
      <c r="I19" s="4">
        <f t="shared" si="0"/>
        <v>85.908866441906525</v>
      </c>
      <c r="J19" s="6">
        <f t="shared" si="1"/>
        <v>7.1018431838358001E-2</v>
      </c>
      <c r="K19" s="16">
        <f t="shared" si="2"/>
        <v>4838.68</v>
      </c>
      <c r="L19" s="7"/>
      <c r="M19" s="8"/>
    </row>
    <row r="20" spans="1:13" ht="114" customHeight="1" x14ac:dyDescent="0.2">
      <c r="A20" s="13">
        <v>18</v>
      </c>
      <c r="B20" s="14" t="s">
        <v>29</v>
      </c>
      <c r="C20" s="4">
        <v>629</v>
      </c>
      <c r="D20" s="4">
        <v>790</v>
      </c>
      <c r="E20" s="4">
        <v>700</v>
      </c>
      <c r="F20" s="4">
        <f t="shared" si="4"/>
        <v>706.33</v>
      </c>
      <c r="G20" s="5">
        <v>4</v>
      </c>
      <c r="H20" s="5" t="s">
        <v>11</v>
      </c>
      <c r="I20" s="4">
        <f t="shared" si="0"/>
        <v>80.686636646555868</v>
      </c>
      <c r="J20" s="6">
        <f t="shared" si="1"/>
        <v>0.11423362542516369</v>
      </c>
      <c r="K20" s="16">
        <f t="shared" si="2"/>
        <v>2825.32</v>
      </c>
      <c r="L20" s="7"/>
      <c r="M20" s="8"/>
    </row>
    <row r="21" spans="1:13" ht="66" customHeight="1" x14ac:dyDescent="0.2">
      <c r="A21" s="13">
        <v>19</v>
      </c>
      <c r="B21" s="14" t="s">
        <v>30</v>
      </c>
      <c r="C21" s="4">
        <v>1058</v>
      </c>
      <c r="D21" s="4">
        <v>1200</v>
      </c>
      <c r="E21" s="4">
        <v>1100</v>
      </c>
      <c r="F21" s="4">
        <f t="shared" si="4"/>
        <v>1119.33</v>
      </c>
      <c r="G21" s="5">
        <v>1</v>
      </c>
      <c r="H21" s="5" t="s">
        <v>11</v>
      </c>
      <c r="I21" s="4">
        <f t="shared" si="0"/>
        <v>72.947469684241497</v>
      </c>
      <c r="J21" s="6">
        <f t="shared" si="1"/>
        <v>6.5170655377986386E-2</v>
      </c>
      <c r="K21" s="16">
        <f t="shared" si="2"/>
        <v>1119.33</v>
      </c>
      <c r="L21" s="7"/>
      <c r="M21" s="8"/>
    </row>
    <row r="22" spans="1:13" ht="120" x14ac:dyDescent="0.2">
      <c r="A22" s="13">
        <v>20</v>
      </c>
      <c r="B22" s="14" t="s">
        <v>31</v>
      </c>
      <c r="C22" s="4">
        <v>629</v>
      </c>
      <c r="D22" s="4">
        <v>790</v>
      </c>
      <c r="E22" s="4">
        <v>700</v>
      </c>
      <c r="F22" s="4">
        <f t="shared" si="4"/>
        <v>706.33</v>
      </c>
      <c r="G22" s="5">
        <v>4</v>
      </c>
      <c r="H22" s="5" t="s">
        <v>11</v>
      </c>
      <c r="I22" s="4">
        <f t="shared" si="0"/>
        <v>80.686636646555868</v>
      </c>
      <c r="J22" s="6">
        <f t="shared" si="1"/>
        <v>0.11423362542516369</v>
      </c>
      <c r="K22" s="16">
        <f t="shared" si="2"/>
        <v>2825.32</v>
      </c>
      <c r="L22" s="7"/>
      <c r="M22" s="8"/>
    </row>
    <row r="23" spans="1:13" ht="14.25" customHeight="1" x14ac:dyDescent="0.2">
      <c r="A23" s="12"/>
      <c r="B23" s="20" t="s">
        <v>7</v>
      </c>
      <c r="C23" s="21"/>
      <c r="D23" s="21"/>
      <c r="E23" s="21"/>
      <c r="F23" s="21"/>
      <c r="G23" s="21"/>
      <c r="H23" s="21"/>
      <c r="I23" s="21"/>
      <c r="J23" s="22"/>
      <c r="K23" s="9">
        <f>SUM(K3:K22)</f>
        <v>436351.31000000011</v>
      </c>
      <c r="L23" s="17"/>
    </row>
    <row r="28" spans="1:13" x14ac:dyDescent="0.2">
      <c r="C28" s="10"/>
      <c r="D28" s="10"/>
      <c r="E28" s="10"/>
    </row>
    <row r="29" spans="1:13" x14ac:dyDescent="0.2">
      <c r="C29" s="10"/>
      <c r="D29" s="10"/>
      <c r="E29" s="10"/>
    </row>
  </sheetData>
  <mergeCells count="8">
    <mergeCell ref="B23:J23"/>
    <mergeCell ref="B1:B2"/>
    <mergeCell ref="J1:J2"/>
    <mergeCell ref="A1:A2"/>
    <mergeCell ref="K1:K2"/>
    <mergeCell ref="G1:G2"/>
    <mergeCell ref="F1:F2"/>
    <mergeCell ref="I1:I2"/>
  </mergeCells>
  <pageMargins left="0.39370078740157483" right="0.43307086614173229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 </vt:lpstr>
      <vt:lpstr>Лист1</vt:lpstr>
      <vt:lpstr>'НМЦК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2026-07-29T07:16:25Z</dcterms:modified>
</cp:coreProperties>
</file>