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ашок\Desktop\Ремонт на брезку\"/>
    </mc:Choice>
  </mc:AlternateContent>
  <xr:revisionPtr revIDLastSave="0" documentId="13_ncr:1_{EAF52849-1F01-4E4D-8F1C-46CCE5E81D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Print_Area" localSheetId="0">Лист3!$A$1:$L$27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E8" i="3"/>
  <c r="J8" i="3" l="1"/>
  <c r="K8" i="3" s="1"/>
  <c r="L8" i="3" l="1"/>
  <c r="I9" i="3"/>
  <c r="G9" i="3"/>
  <c r="E9" i="3"/>
  <c r="K9" i="3" l="1"/>
</calcChain>
</file>

<file path=xl/sharedStrings.xml><?xml version="1.0" encoding="utf-8"?>
<sst xmlns="http://schemas.openxmlformats.org/spreadsheetml/2006/main" count="37" uniqueCount="33">
  <si>
    <t>Итого</t>
  </si>
  <si>
    <t>Ед.изм.</t>
  </si>
  <si>
    <t>НМЦК (руб)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</si>
  <si>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</si>
  <si>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</si>
  <si>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t>ИИ – источник информации;</t>
  </si>
  <si>
    <t>&lt; ц &gt; - средняя арифметическая величина цены единицы товара;</t>
  </si>
  <si>
    <t>Источники получения информации:</t>
  </si>
  <si>
    <t>Средняя цена (&lt;ц&gt;)  (руб)</t>
  </si>
  <si>
    <t>Коэффициент вариации (V)</t>
  </si>
  <si>
    <t xml:space="preserve"> </t>
  </si>
  <si>
    <t>К-ВО (n) (кг)</t>
  </si>
  <si>
    <t>ИИ 1</t>
  </si>
  <si>
    <t>ИИ 2</t>
  </si>
  <si>
    <t>ИИ 3</t>
  </si>
  <si>
    <t>Цена, руб.</t>
  </si>
  <si>
    <t>Сумма, руб.</t>
  </si>
  <si>
    <t xml:space="preserve">В результате исследования начальная (максимальная) цена контракта составила 29 566,67 рублей. 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</si>
  <si>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indexed="8"/>
        <rFont val="PT Astra Serif"/>
        <family val="1"/>
        <charset val="204"/>
      </rPr>
      <t xml:space="preserve">  </t>
    </r>
  </si>
  <si>
    <r>
      <t>V-</t>
    </r>
    <r>
      <rPr>
        <sz val="11"/>
        <rFont val="PT Astra Serif"/>
        <family val="1"/>
        <charset val="204"/>
      </rPr>
      <t>коэффициент вариации;</t>
    </r>
  </si>
  <si>
    <r>
      <t>σ –</t>
    </r>
    <r>
      <rPr>
        <sz val="11"/>
        <rFont val="PT Astra Serif"/>
        <family val="1"/>
        <charset val="204"/>
      </rPr>
      <t>среднее квадратичное отклонение;</t>
    </r>
  </si>
  <si>
    <r>
      <t xml:space="preserve">n- </t>
    </r>
    <r>
      <rPr>
        <sz val="11"/>
        <rFont val="PT Astra Serif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</si>
  <si>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rFont val="PT Astra Serif"/>
        <family val="1"/>
        <charset val="204"/>
      </rPr>
      <t>начальная максимальная цена контракта</t>
    </r>
  </si>
  <si>
    <t>Старший инженер группы ИиЗИНСГТ</t>
  </si>
  <si>
    <t>лейтенант внутренней службы</t>
  </si>
  <si>
    <t>"___"_________2026 г.</t>
  </si>
  <si>
    <t>А.А. Палеха</t>
  </si>
  <si>
    <t>усл. ед.</t>
  </si>
  <si>
    <t>Наименование услуги</t>
  </si>
  <si>
    <t>Обслуживание:
чистка корпуса, 
замена термопасты.
Замена SSD-диска (тип – SSD, форм-фактор – 2.5”, объем накопителя – 256 Гб, разъем подключения – SATA, структура памяти – 3D NAND, скорость чтения/записи ~560/520 Мб/с +- 10%, максимальный ресурс записи ~140 Тб +- 10%) моноблока Nautilus A33</t>
  </si>
  <si>
    <t>Источник информации 1 - Ценовое предложение  № 197 от 13.04.2026</t>
  </si>
  <si>
    <t>Источник информации 2 - Ценовое предложение  № 196 от 13.04.2026 г.</t>
  </si>
  <si>
    <t>Источник информации 3 - Ценовое предложение  № 195 от 13.04.2026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</si>
</sst>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PT Astra Serif"/>
      <family val="1"/>
      <charset val="204"/>
    </font>
    <font>
      <sz val="14"/>
      <color indexed="8"/>
      <name val="PT Astra Serif"/>
      <family val="1"/>
      <charset val="204"/>
    </font>
    <font>
      <b/>
      <sz val="13"/>
      <color indexed="8"/>
      <name val="PT Astra Serif"/>
      <family val="1"/>
      <charset val="204"/>
    </font>
    <font>
      <sz val="11"/>
      <color indexed="8"/>
      <name val="PT Astra Serif"/>
      <family val="1"/>
      <charset val="204"/>
    </font>
    <font>
      <b/>
      <sz val="11"/>
      <color indexed="8"/>
      <name val="PT Astra Serif"/>
      <family val="1"/>
      <charset val="204"/>
    </font>
    <font>
      <sz val="12"/>
      <name val="PT Astra Serif"/>
      <family val="1"/>
      <charset val="204"/>
    </font>
    <font>
      <b/>
      <sz val="12"/>
      <color indexed="8"/>
      <name val="PT Astra Serif"/>
      <family val="1"/>
      <charset val="204"/>
    </font>
    <font>
      <b/>
      <sz val="11"/>
      <name val="PT Astra Serif"/>
      <family val="1"/>
      <charset val="204"/>
    </font>
    <font>
      <sz val="11"/>
      <name val="PT Astra Serif"/>
      <family val="1"/>
      <charset val="204"/>
    </font>
    <font>
      <b/>
      <sz val="14"/>
      <name val="PT Astra Serif"/>
      <family val="1"/>
      <charset val="204"/>
    </font>
    <font>
      <i/>
      <sz val="11"/>
      <name val="PT Astra Serif"/>
      <family val="1"/>
      <charset val="204"/>
    </font>
    <font>
      <sz val="12"/>
      <color indexed="8"/>
      <name val="PT Astra Serif"/>
      <family val="1"/>
      <charset val="204"/>
    </font>
    <font>
      <b/>
      <sz val="10"/>
      <color indexed="8"/>
      <name val="PT Astra Serif"/>
      <family val="1"/>
      <charset val="204"/>
    </font>
    <font>
      <b/>
      <sz val="10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/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" xfId="0" applyFont="1" applyBorder="1"/>
    <xf numFmtId="0" fontId="5" fillId="0" borderId="6" xfId="0" applyFont="1" applyBorder="1"/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0" borderId="7" xfId="0" applyFont="1" applyBorder="1"/>
    <xf numFmtId="0" fontId="10" fillId="0" borderId="8" xfId="0" applyFont="1" applyBorder="1"/>
    <xf numFmtId="2" fontId="10" fillId="0" borderId="8" xfId="0" applyNumberFormat="1" applyFont="1" applyBorder="1"/>
    <xf numFmtId="4" fontId="10" fillId="0" borderId="8" xfId="0" applyNumberFormat="1" applyFont="1" applyBorder="1"/>
    <xf numFmtId="2" fontId="11" fillId="0" borderId="8" xfId="0" applyNumberFormat="1" applyFont="1" applyBorder="1" applyAlignment="1">
      <alignment horizontal="center" vertical="center"/>
    </xf>
    <xf numFmtId="0" fontId="10" fillId="0" borderId="9" xfId="0" applyFont="1" applyBorder="1"/>
    <xf numFmtId="0" fontId="10" fillId="0" borderId="0" xfId="0" applyFont="1" applyAlignment="1">
      <alignment horizontal="left" vertical="top"/>
    </xf>
    <xf numFmtId="0" fontId="10" fillId="0" borderId="0" xfId="0" applyFont="1"/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13" fillId="0" borderId="0" xfId="0" applyFont="1" applyAlignment="1">
      <alignment horizontal="left"/>
    </xf>
    <xf numFmtId="0" fontId="13" fillId="0" borderId="0" xfId="0" applyFont="1"/>
    <xf numFmtId="14" fontId="5" fillId="0" borderId="0" xfId="0" applyNumberFormat="1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tabSelected="1" view="pageBreakPreview" topLeftCell="A7" zoomScaleNormal="80" zoomScaleSheetLayoutView="100" workbookViewId="0">
      <selection activeCell="A22" sqref="A22:L22"/>
    </sheetView>
  </sheetViews>
  <sheetFormatPr defaultRowHeight="15" x14ac:dyDescent="0.25"/>
  <cols>
    <col min="1" max="1" width="45.28515625" style="1" customWidth="1"/>
    <col min="2" max="2" width="5" style="1" customWidth="1"/>
    <col min="3" max="3" width="6.7109375" style="1" customWidth="1"/>
    <col min="4" max="4" width="11.7109375" style="1" bestFit="1" customWidth="1"/>
    <col min="5" max="5" width="11.7109375" style="1" customWidth="1"/>
    <col min="6" max="6" width="11.7109375" style="1" bestFit="1" customWidth="1"/>
    <col min="7" max="7" width="11.7109375" style="1" customWidth="1"/>
    <col min="8" max="8" width="11.7109375" style="1" bestFit="1" customWidth="1"/>
    <col min="9" max="9" width="11.7109375" style="1" customWidth="1"/>
    <col min="10" max="10" width="13.7109375" style="1" customWidth="1"/>
    <col min="11" max="11" width="17.140625" style="1" customWidth="1"/>
    <col min="12" max="12" width="29.42578125" style="1" customWidth="1"/>
    <col min="13" max="16384" width="9.140625" style="1"/>
  </cols>
  <sheetData>
    <row r="1" spans="1:14" ht="18.75" customHeight="1" x14ac:dyDescent="0.25">
      <c r="H1" s="2"/>
      <c r="I1" s="2"/>
      <c r="J1" s="2"/>
      <c r="K1" s="2"/>
      <c r="L1" s="3"/>
    </row>
    <row r="2" spans="1:14" ht="15.75" customHeight="1" x14ac:dyDescent="0.25">
      <c r="H2" s="2"/>
      <c r="I2" s="2"/>
      <c r="J2" s="2"/>
      <c r="K2" s="2"/>
      <c r="L2" s="2"/>
    </row>
    <row r="3" spans="1:14" ht="39.75" customHeight="1" thickBot="1" x14ac:dyDescent="0.3">
      <c r="A3" s="34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4"/>
      <c r="N3" s="4"/>
    </row>
    <row r="4" spans="1:14" ht="37.5" customHeight="1" x14ac:dyDescent="0.25">
      <c r="A4" s="5" t="s">
        <v>4</v>
      </c>
      <c r="B4" s="35" t="s">
        <v>18</v>
      </c>
      <c r="C4" s="35"/>
      <c r="D4" s="35"/>
      <c r="E4" s="35"/>
      <c r="F4" s="35"/>
      <c r="G4" s="35"/>
      <c r="H4" s="35"/>
      <c r="I4" s="35"/>
      <c r="J4" s="35"/>
      <c r="K4" s="35"/>
      <c r="L4" s="36"/>
      <c r="M4" s="4"/>
      <c r="N4" s="4"/>
    </row>
    <row r="5" spans="1:14" hidden="1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4"/>
      <c r="N5" s="4"/>
    </row>
    <row r="6" spans="1:14" ht="15" customHeight="1" x14ac:dyDescent="0.25">
      <c r="A6" s="37" t="s">
        <v>28</v>
      </c>
      <c r="B6" s="38" t="s">
        <v>1</v>
      </c>
      <c r="C6" s="38" t="s">
        <v>11</v>
      </c>
      <c r="D6" s="31" t="s">
        <v>12</v>
      </c>
      <c r="E6" s="31"/>
      <c r="F6" s="31" t="s">
        <v>13</v>
      </c>
      <c r="G6" s="31"/>
      <c r="H6" s="31" t="s">
        <v>14</v>
      </c>
      <c r="I6" s="31"/>
      <c r="J6" s="32" t="s">
        <v>8</v>
      </c>
      <c r="K6" s="33" t="s">
        <v>2</v>
      </c>
      <c r="L6" s="30" t="s">
        <v>9</v>
      </c>
      <c r="M6" s="4"/>
      <c r="N6" s="4"/>
    </row>
    <row r="7" spans="1:14" ht="70.5" customHeight="1" x14ac:dyDescent="0.25">
      <c r="A7" s="37"/>
      <c r="B7" s="38"/>
      <c r="C7" s="38"/>
      <c r="D7" s="27" t="s">
        <v>15</v>
      </c>
      <c r="E7" s="27" t="s">
        <v>16</v>
      </c>
      <c r="F7" s="27" t="s">
        <v>15</v>
      </c>
      <c r="G7" s="27" t="s">
        <v>16</v>
      </c>
      <c r="H7" s="27" t="s">
        <v>15</v>
      </c>
      <c r="I7" s="27" t="s">
        <v>16</v>
      </c>
      <c r="J7" s="32"/>
      <c r="K7" s="33"/>
      <c r="L7" s="30"/>
      <c r="M7" s="4"/>
      <c r="N7" s="4"/>
    </row>
    <row r="8" spans="1:14" ht="115.5" x14ac:dyDescent="0.25">
      <c r="A8" s="28" t="s">
        <v>29</v>
      </c>
      <c r="B8" s="29" t="s">
        <v>27</v>
      </c>
      <c r="C8" s="9">
        <v>1</v>
      </c>
      <c r="D8" s="10">
        <v>2830</v>
      </c>
      <c r="E8" s="10">
        <f>D8*C8</f>
        <v>2830</v>
      </c>
      <c r="F8" s="10">
        <v>3200</v>
      </c>
      <c r="G8" s="10">
        <f>F8*C8</f>
        <v>3200</v>
      </c>
      <c r="H8" s="10">
        <v>2970</v>
      </c>
      <c r="I8" s="10">
        <f>H8*C8</f>
        <v>2970</v>
      </c>
      <c r="J8" s="10">
        <f t="shared" ref="J8" si="0">(D8+F8+H8)/3</f>
        <v>3000</v>
      </c>
      <c r="K8" s="11">
        <f t="shared" ref="K8" si="1">C8*J8</f>
        <v>3000</v>
      </c>
      <c r="L8" s="12">
        <f t="shared" ref="L8" si="2">ROUND(STDEV(D8,F8,H8)/J8*100,2)</f>
        <v>6.23</v>
      </c>
      <c r="M8" s="4"/>
      <c r="N8" s="4"/>
    </row>
    <row r="9" spans="1:14" ht="19.5" thickBot="1" x14ac:dyDescent="0.3">
      <c r="A9" s="13" t="s">
        <v>0</v>
      </c>
      <c r="B9" s="14"/>
      <c r="C9" s="14"/>
      <c r="D9" s="15"/>
      <c r="E9" s="15">
        <f>SUM(E8:E8)</f>
        <v>2830</v>
      </c>
      <c r="F9" s="14"/>
      <c r="G9" s="16">
        <f>SUM(G8:G8)</f>
        <v>3200</v>
      </c>
      <c r="H9" s="14"/>
      <c r="I9" s="16">
        <f>SUM(I8:I8)</f>
        <v>2970</v>
      </c>
      <c r="J9" s="15"/>
      <c r="K9" s="17">
        <f>SUM(K8:K8)</f>
        <v>3000</v>
      </c>
      <c r="L9" s="18"/>
      <c r="M9" s="4"/>
      <c r="N9" s="4"/>
    </row>
    <row r="10" spans="1:14" x14ac:dyDescent="0.25">
      <c r="A10" s="40" t="s">
        <v>17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"/>
      <c r="N10" s="4"/>
    </row>
    <row r="11" spans="1:14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"/>
      <c r="N11" s="4"/>
    </row>
    <row r="12" spans="1:14" x14ac:dyDescent="0.25">
      <c r="A12" s="43" t="s">
        <v>5</v>
      </c>
      <c r="B12" s="43"/>
      <c r="C12" s="43"/>
      <c r="D12" s="43"/>
      <c r="E12" s="19"/>
      <c r="F12" s="20"/>
      <c r="G12" s="20"/>
      <c r="H12" s="20"/>
      <c r="I12" s="20"/>
      <c r="J12" s="20"/>
      <c r="K12" s="20"/>
      <c r="L12" s="20"/>
      <c r="M12" s="4"/>
      <c r="N12" s="4"/>
    </row>
    <row r="13" spans="1:14" x14ac:dyDescent="0.25">
      <c r="A13" s="44" t="s">
        <v>6</v>
      </c>
      <c r="B13" s="44"/>
      <c r="C13" s="44"/>
      <c r="D13" s="44"/>
      <c r="E13" s="44"/>
      <c r="F13" s="44"/>
      <c r="G13" s="44"/>
      <c r="H13" s="44"/>
      <c r="I13" s="44"/>
      <c r="J13" s="44"/>
      <c r="K13" s="20"/>
      <c r="L13" s="20"/>
      <c r="M13" s="4"/>
      <c r="N13" s="4"/>
    </row>
    <row r="14" spans="1:14" x14ac:dyDescent="0.25">
      <c r="A14" s="42" t="s">
        <v>19</v>
      </c>
      <c r="B14" s="42"/>
      <c r="C14" s="42"/>
      <c r="D14" s="42"/>
      <c r="E14" s="21"/>
      <c r="F14" s="20"/>
      <c r="G14" s="20"/>
      <c r="H14" s="20"/>
      <c r="I14" s="20"/>
      <c r="J14" s="20"/>
      <c r="K14" s="20"/>
      <c r="L14" s="20"/>
      <c r="M14" s="4"/>
      <c r="N14" s="4"/>
    </row>
    <row r="15" spans="1:14" x14ac:dyDescent="0.25">
      <c r="A15" s="42" t="s">
        <v>20</v>
      </c>
      <c r="B15" s="42"/>
      <c r="C15" s="42"/>
      <c r="D15" s="42"/>
      <c r="E15" s="42"/>
      <c r="F15" s="42"/>
      <c r="G15" s="21"/>
      <c r="H15" s="20"/>
      <c r="I15" s="20"/>
      <c r="J15" s="20"/>
      <c r="K15" s="20"/>
      <c r="L15" s="20"/>
      <c r="M15" s="4"/>
      <c r="N15" s="4"/>
    </row>
    <row r="16" spans="1:14" x14ac:dyDescent="0.25">
      <c r="A16" s="42" t="s">
        <v>21</v>
      </c>
      <c r="B16" s="42"/>
      <c r="C16" s="42"/>
      <c r="D16" s="42"/>
      <c r="E16" s="42"/>
      <c r="F16" s="42"/>
      <c r="G16" s="21"/>
      <c r="H16" s="20"/>
      <c r="I16" s="20"/>
      <c r="J16" s="20"/>
      <c r="K16" s="20"/>
      <c r="L16" s="20"/>
      <c r="M16" s="4"/>
      <c r="N16" s="4"/>
    </row>
    <row r="17" spans="1:14" x14ac:dyDescent="0.25">
      <c r="A17" s="42" t="s">
        <v>22</v>
      </c>
      <c r="B17" s="42"/>
      <c r="C17" s="42"/>
      <c r="D17" s="42"/>
      <c r="E17" s="42"/>
      <c r="F17" s="42"/>
      <c r="G17" s="42"/>
      <c r="H17" s="42"/>
      <c r="I17" s="21"/>
      <c r="J17" s="20"/>
      <c r="K17" s="20"/>
      <c r="L17" s="20"/>
      <c r="M17" s="4"/>
      <c r="N17" s="4"/>
    </row>
    <row r="18" spans="1:14" x14ac:dyDescent="0.25">
      <c r="A18" s="44" t="s">
        <v>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20"/>
      <c r="M18" s="4"/>
      <c r="N18" s="4"/>
    </row>
    <row r="19" spans="1:14" ht="15.75" x14ac:dyDescent="0.25">
      <c r="A19" s="22" t="s">
        <v>30</v>
      </c>
      <c r="H19" s="22"/>
      <c r="I19" s="22"/>
      <c r="L19" s="20"/>
      <c r="M19" s="4"/>
      <c r="N19" s="4"/>
    </row>
    <row r="20" spans="1:14" ht="15.75" x14ac:dyDescent="0.25">
      <c r="A20" s="23" t="s">
        <v>31</v>
      </c>
      <c r="H20" s="23"/>
      <c r="I20" s="23"/>
      <c r="L20" s="20"/>
      <c r="M20" s="4"/>
      <c r="N20" s="4"/>
    </row>
    <row r="21" spans="1:14" ht="15.75" x14ac:dyDescent="0.25">
      <c r="A21" s="22" t="s">
        <v>32</v>
      </c>
      <c r="H21" s="22"/>
      <c r="I21" s="22"/>
      <c r="L21" s="20"/>
      <c r="M21" s="4"/>
      <c r="N21" s="4"/>
    </row>
    <row r="22" spans="1:14" x14ac:dyDescent="0.25">
      <c r="A22" s="41" t="s">
        <v>10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"/>
      <c r="N22" s="4"/>
    </row>
    <row r="23" spans="1:14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5.75" x14ac:dyDescent="0.25">
      <c r="A24" s="39" t="s">
        <v>23</v>
      </c>
      <c r="B24" s="39"/>
      <c r="C24" s="39"/>
      <c r="D24" s="39"/>
      <c r="E24" s="39"/>
      <c r="F24" s="39"/>
      <c r="G24" s="24"/>
      <c r="H24" s="4"/>
      <c r="I24" s="4"/>
      <c r="J24" s="4"/>
      <c r="K24" s="4"/>
      <c r="L24" s="4"/>
      <c r="M24" s="4"/>
      <c r="N24" s="4"/>
    </row>
    <row r="25" spans="1:14" ht="15.75" x14ac:dyDescent="0.25">
      <c r="A25" s="25" t="s">
        <v>24</v>
      </c>
      <c r="B25" s="25"/>
      <c r="C25" s="25"/>
      <c r="D25" s="25"/>
      <c r="E25" s="25"/>
      <c r="F25" s="25"/>
      <c r="G25" s="4"/>
      <c r="H25" s="4"/>
      <c r="I25" s="4"/>
      <c r="J25" s="4"/>
      <c r="K25" s="4"/>
      <c r="L25" s="4" t="s">
        <v>26</v>
      </c>
      <c r="M25" s="4"/>
      <c r="N25" s="4"/>
    </row>
    <row r="26" spans="1:14" x14ac:dyDescent="0.25">
      <c r="A26" s="26" t="s"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</sheetData>
  <protectedRanges>
    <protectedRange sqref="B8 G8 I8 E8" name="Диапазон1_1"/>
  </protectedRanges>
  <mergeCells count="22">
    <mergeCell ref="A24:F24"/>
    <mergeCell ref="A10:L10"/>
    <mergeCell ref="A22:L22"/>
    <mergeCell ref="A15:F15"/>
    <mergeCell ref="A16:F16"/>
    <mergeCell ref="A12:D12"/>
    <mergeCell ref="A13:J13"/>
    <mergeCell ref="A17:H17"/>
    <mergeCell ref="A18:K18"/>
    <mergeCell ref="A14:D14"/>
    <mergeCell ref="A11:L11"/>
    <mergeCell ref="L6:L7"/>
    <mergeCell ref="H6:I6"/>
    <mergeCell ref="J6:J7"/>
    <mergeCell ref="K6:K7"/>
    <mergeCell ref="A3:L3"/>
    <mergeCell ref="B4:L4"/>
    <mergeCell ref="A6:A7"/>
    <mergeCell ref="B6:B7"/>
    <mergeCell ref="C6:C7"/>
    <mergeCell ref="D6:E6"/>
    <mergeCell ref="F6:G6"/>
  </mergeCells>
  <phoneticPr fontId="1" type="noConversion"/>
  <conditionalFormatting sqref="L8">
    <cfRule type="cellIs" dxfId="0" priority="1" operator="greaterThan">
      <formula>30</formula>
    </cfRule>
  </conditionalFormatting>
  <pageMargins left="0.70866141732283472" right="0.70866141732283472" top="0.37" bottom="0.19" header="0.31496062992125984" footer="0.31496062992125984"/>
  <pageSetup paperSize="9" scale="69" orientation="landscape" r:id="rId1"/>
  <colBreaks count="1" manualBreakCount="1">
    <brk id="12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Сашок</cp:lastModifiedBy>
  <cp:lastPrinted>2026-04-13T12:59:27Z</cp:lastPrinted>
  <dcterms:created xsi:type="dcterms:W3CDTF">2014-03-03T05:25:34Z</dcterms:created>
  <dcterms:modified xsi:type="dcterms:W3CDTF">2026-04-13T12:59:35Z</dcterms:modified>
</cp:coreProperties>
</file>