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Лист1!$A$3:$K$9</definedName>
    <definedName name="_xlnm.Print_Area" localSheetId="0">Лист1!$B$1:$K$10</definedName>
  </definedNames>
  <calcPr calcId="162913"/>
</workbook>
</file>

<file path=xl/calcChain.xml><?xml version="1.0" encoding="utf-8"?>
<calcChain xmlns="http://schemas.openxmlformats.org/spreadsheetml/2006/main">
  <c r="F8" i="1" l="1"/>
  <c r="K8" i="1" s="1"/>
  <c r="I8" i="1"/>
  <c r="J8" i="1" l="1"/>
  <c r="I5" i="1"/>
  <c r="I6" i="1"/>
  <c r="I7" i="1"/>
  <c r="F5" i="1"/>
  <c r="K5" i="1" s="1"/>
  <c r="F6" i="1"/>
  <c r="K6" i="1" s="1"/>
  <c r="F7" i="1"/>
  <c r="F4" i="1" l="1"/>
  <c r="K4" i="1" s="1"/>
  <c r="I4" i="1"/>
  <c r="J6" i="1"/>
  <c r="J7" i="1"/>
  <c r="J5" i="1"/>
  <c r="K7" i="1"/>
  <c r="K9" i="1" l="1"/>
  <c r="J4" i="1"/>
</calcChain>
</file>

<file path=xl/sharedStrings.xml><?xml version="1.0" encoding="utf-8"?>
<sst xmlns="http://schemas.openxmlformats.org/spreadsheetml/2006/main" count="22" uniqueCount="18">
  <si>
    <t>наименование</t>
  </si>
  <si>
    <t>предложение 1</t>
  </si>
  <si>
    <t>предложение 2</t>
  </si>
  <si>
    <t>предложение 3</t>
  </si>
  <si>
    <t xml:space="preserve">Кол-во
</t>
  </si>
  <si>
    <t>Ед. изм.</t>
  </si>
  <si>
    <t>Среднее квадратич. отклонение</t>
  </si>
  <si>
    <t>Коэф. вариации</t>
  </si>
  <si>
    <t>Сумма, руб.</t>
  </si>
  <si>
    <t>Начальная (максимальная) цена контракта:</t>
  </si>
  <si>
    <t>Среднее арифметическое, руб.</t>
  </si>
  <si>
    <t>шт</t>
  </si>
  <si>
    <t>№ п/п</t>
  </si>
  <si>
    <t>Хладоген фреон R41 ОД (11.3кг)</t>
  </si>
  <si>
    <t>Хладоген фреон R134A (13.3кг)</t>
  </si>
  <si>
    <t>Хладоген фреон R-600 420 грамм</t>
  </si>
  <si>
    <t>Ballu CondiPump DC Green</t>
  </si>
  <si>
    <t>Масло Technology Lubricants TL-POE 32 (5л)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</si>
</sst>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1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6">
    <xf numFmtId="0" fontId="0" fillId="0" borderId="0" xfId="0"/>
    <xf numFmtId="14" fontId="6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 10" xfId="3"/>
    <cellStyle name="Обычный 2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85" zoomScaleNormal="85" workbookViewId="0">
      <selection activeCell="B27" sqref="B26:B27"/>
    </sheetView>
  </sheetViews>
  <sheetFormatPr defaultRowHeight="11.25"/>
  <cols>
    <col min="1" max="1" width="9.140625" style="10"/>
    <col min="2" max="2" width="31.140625" style="5" customWidth="1"/>
    <col min="3" max="3" width="21.42578125" style="5" customWidth="1"/>
    <col min="4" max="4" width="19" style="14" customWidth="1"/>
    <col min="5" max="5" width="15.85546875" style="5" customWidth="1"/>
    <col min="6" max="6" width="16.28515625" style="8" customWidth="1"/>
    <col min="7" max="7" width="16.140625" style="5" customWidth="1"/>
    <col min="8" max="8" width="17.28515625" style="5" customWidth="1"/>
    <col min="9" max="10" width="9.140625" style="5" customWidth="1"/>
    <col min="11" max="11" width="13.85546875" style="5" customWidth="1"/>
    <col min="12" max="12" width="21" style="5" customWidth="1"/>
    <col min="13" max="16384" width="9.140625" style="5"/>
  </cols>
  <sheetData>
    <row r="1" spans="1:11" ht="11.25" customHeight="1">
      <c r="A1" s="27" t="s">
        <v>12</v>
      </c>
      <c r="B1" s="34" t="s">
        <v>0</v>
      </c>
      <c r="C1" s="6" t="s">
        <v>1</v>
      </c>
      <c r="D1" s="6" t="s">
        <v>2</v>
      </c>
      <c r="E1" s="6" t="s">
        <v>3</v>
      </c>
      <c r="F1" s="32" t="s">
        <v>10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</row>
    <row r="2" spans="1:11">
      <c r="A2" s="28"/>
      <c r="B2" s="35"/>
      <c r="C2" s="1">
        <v>46157</v>
      </c>
      <c r="D2" s="1">
        <v>46157</v>
      </c>
      <c r="E2" s="1">
        <v>46157</v>
      </c>
      <c r="F2" s="33"/>
      <c r="G2" s="33"/>
      <c r="H2" s="33"/>
      <c r="I2" s="33"/>
      <c r="J2" s="33"/>
      <c r="K2" s="33"/>
    </row>
    <row r="3" spans="1:11" s="11" customFormat="1">
      <c r="A3" s="9">
        <v>1</v>
      </c>
      <c r="B3" s="18">
        <v>2</v>
      </c>
      <c r="C3" s="9">
        <v>3</v>
      </c>
      <c r="D3" s="9">
        <v>4</v>
      </c>
      <c r="E3" s="9">
        <v>5</v>
      </c>
      <c r="F3" s="12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</row>
    <row r="4" spans="1:11" s="14" customFormat="1" ht="15">
      <c r="A4" s="9">
        <v>1</v>
      </c>
      <c r="B4" s="19" t="s">
        <v>13</v>
      </c>
      <c r="C4" s="25">
        <v>35060.9</v>
      </c>
      <c r="D4" s="26">
        <v>33932.26</v>
      </c>
      <c r="E4" s="26">
        <v>36098.53</v>
      </c>
      <c r="F4" s="15">
        <f t="shared" ref="F4:F8" si="0">ROUND(AVERAGE(C4:E4),2)</f>
        <v>35030.559999999998</v>
      </c>
      <c r="G4" s="9">
        <v>8</v>
      </c>
      <c r="H4" s="16" t="s">
        <v>11</v>
      </c>
      <c r="I4" s="2">
        <f t="shared" ref="I4:I8" si="1">STDEV(C4:E4)</f>
        <v>1083.4535814853029</v>
      </c>
      <c r="J4" s="3">
        <f t="shared" ref="J4:J8" si="2">I4/F4</f>
        <v>3.09288113431616E-2</v>
      </c>
      <c r="K4" s="7">
        <f t="shared" ref="K4:K8" si="3">F4*G4</f>
        <v>280244.47999999998</v>
      </c>
    </row>
    <row r="5" spans="1:11" s="14" customFormat="1" ht="15">
      <c r="A5" s="9">
        <v>2</v>
      </c>
      <c r="B5" s="19" t="s">
        <v>14</v>
      </c>
      <c r="C5" s="25">
        <v>38520</v>
      </c>
      <c r="D5" s="26">
        <v>37280</v>
      </c>
      <c r="E5" s="26">
        <v>39660</v>
      </c>
      <c r="F5" s="15">
        <f t="shared" si="0"/>
        <v>38486.67</v>
      </c>
      <c r="G5" s="9">
        <v>2</v>
      </c>
      <c r="H5" s="16" t="s">
        <v>11</v>
      </c>
      <c r="I5" s="2">
        <f t="shared" si="1"/>
        <v>1190.3500885593842</v>
      </c>
      <c r="J5" s="3">
        <f t="shared" si="2"/>
        <v>3.092889274544626E-2</v>
      </c>
      <c r="K5" s="7">
        <f t="shared" si="3"/>
        <v>76973.34</v>
      </c>
    </row>
    <row r="6" spans="1:11" s="14" customFormat="1" ht="30">
      <c r="A6" s="9">
        <v>3</v>
      </c>
      <c r="B6" s="19" t="s">
        <v>15</v>
      </c>
      <c r="C6" s="25">
        <v>2311.1999999999998</v>
      </c>
      <c r="D6" s="26">
        <v>2236.8000000000002</v>
      </c>
      <c r="E6" s="26">
        <v>2379.6</v>
      </c>
      <c r="F6" s="15">
        <f t="shared" si="0"/>
        <v>2309.1999999999998</v>
      </c>
      <c r="G6" s="9">
        <v>4</v>
      </c>
      <c r="H6" s="16" t="s">
        <v>11</v>
      </c>
      <c r="I6" s="2">
        <f t="shared" si="1"/>
        <v>71.421005313562901</v>
      </c>
      <c r="J6" s="3">
        <f t="shared" si="2"/>
        <v>3.0928895424200114E-2</v>
      </c>
      <c r="K6" s="7">
        <f t="shared" si="3"/>
        <v>9236.7999999999993</v>
      </c>
    </row>
    <row r="7" spans="1:11" s="14" customFormat="1" ht="15">
      <c r="A7" s="9">
        <v>4</v>
      </c>
      <c r="B7" s="19" t="s">
        <v>16</v>
      </c>
      <c r="C7" s="25">
        <v>7257.17</v>
      </c>
      <c r="D7" s="26">
        <v>7023.55</v>
      </c>
      <c r="E7" s="26">
        <v>7471.94</v>
      </c>
      <c r="F7" s="15">
        <f t="shared" si="0"/>
        <v>7250.89</v>
      </c>
      <c r="G7" s="9">
        <v>10</v>
      </c>
      <c r="H7" s="16" t="s">
        <v>11</v>
      </c>
      <c r="I7" s="2">
        <f t="shared" si="1"/>
        <v>224.26102700499078</v>
      </c>
      <c r="J7" s="3">
        <f t="shared" si="2"/>
        <v>3.0928758677209386E-2</v>
      </c>
      <c r="K7" s="7">
        <f t="shared" si="3"/>
        <v>72508.900000000009</v>
      </c>
    </row>
    <row r="8" spans="1:11" s="14" customFormat="1" ht="30">
      <c r="A8" s="9">
        <v>5</v>
      </c>
      <c r="B8" s="24" t="s">
        <v>17</v>
      </c>
      <c r="C8" s="26">
        <v>12519</v>
      </c>
      <c r="D8" s="26">
        <v>12116</v>
      </c>
      <c r="E8" s="26">
        <v>12889.5</v>
      </c>
      <c r="F8" s="20">
        <f t="shared" si="0"/>
        <v>12508.17</v>
      </c>
      <c r="G8" s="9">
        <v>4</v>
      </c>
      <c r="H8" s="9" t="s">
        <v>11</v>
      </c>
      <c r="I8" s="21">
        <f t="shared" si="1"/>
        <v>386.86377878179979</v>
      </c>
      <c r="J8" s="22">
        <f t="shared" si="2"/>
        <v>3.0928887181881904E-2</v>
      </c>
      <c r="K8" s="23">
        <f t="shared" si="3"/>
        <v>50032.68</v>
      </c>
    </row>
    <row r="9" spans="1:11" ht="15">
      <c r="A9" s="9"/>
      <c r="B9" s="16"/>
      <c r="C9" s="29" t="s">
        <v>9</v>
      </c>
      <c r="D9" s="30"/>
      <c r="E9" s="30"/>
      <c r="F9" s="30"/>
      <c r="G9" s="30"/>
      <c r="H9" s="30"/>
      <c r="I9" s="30"/>
      <c r="J9" s="31"/>
      <c r="K9" s="17">
        <f>SUM(K4:K8)</f>
        <v>488996.19999999995</v>
      </c>
    </row>
    <row r="11" spans="1:11">
      <c r="E11" s="4"/>
    </row>
    <row r="12" spans="1:11">
      <c r="E12" s="4"/>
      <c r="F12" s="13"/>
    </row>
  </sheetData>
  <mergeCells count="9">
    <mergeCell ref="A1:A2"/>
    <mergeCell ref="C9:J9"/>
    <mergeCell ref="F1:F2"/>
    <mergeCell ref="B1:B2"/>
    <mergeCell ref="K1:K2"/>
    <mergeCell ref="J1:J2"/>
    <mergeCell ref="I1:I2"/>
    <mergeCell ref="H1:H2"/>
    <mergeCell ref="G1:G2"/>
  </mergeCells>
  <pageMargins left="0.70866141732283472" right="0.70866141732283472" top="0.74803149606299213" bottom="0.74803149606299213" header="0.31496062992125984" footer="0.31496062992125984"/>
  <pageSetup paperSize="9" scale="6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2026-06-04T08:15:52Z</dcterms:modified>
</cp:coreProperties>
</file>