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00" yWindow="2655" windowWidth="20955" windowHeight="9600"/>
  </bookViews>
  <sheets>
    <sheet name="Лист1" sheetId="1" r:id="rId1"/>
  </sheets>
  <definedNames>
    <definedName name="_xlnm.Print_Area" localSheetId="0">Лист1!$A$1:$AD$21</definedName>
  </definedNames>
  <calcPr calcId="145621" fullPrecision="0"/>
</workbook>
</file>

<file path=xl/calcChain.xml><?xml version="1.0" encoding="utf-8"?>
<calcChain xmlns="http://schemas.openxmlformats.org/spreadsheetml/2006/main">
  <c r="AC9" i="1" l="1"/>
  <c r="AD9" i="1" s="1"/>
  <c r="AD10" i="1" s="1"/>
  <c r="AA9" i="1"/>
  <c r="AB9" i="1" s="1"/>
</calcChain>
</file>

<file path=xl/sharedStrings.xml><?xml version="1.0" encoding="utf-8"?>
<sst xmlns="http://schemas.openxmlformats.org/spreadsheetml/2006/main" count="63" uniqueCount="44">
  <si>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</si>
  <si>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</si>
  <si>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</si>
  <si>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</si>
  <si>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</si>
  <si>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</si>
  <si>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</si>
  <si>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</si>
  <si>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</si>
  <si>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</si>
  <si>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</si>
  <si>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</si>
  <si>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</si>
  <si>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</si>
  <si>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</si>
  <si>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</si>
  <si>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</si>
  <si>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</si>
  <si>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</si>
  <si>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</si>
  <si>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</si>
  <si>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</si>
  <si>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</si>
  <si>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</si>
  <si>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</si>
  <si>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</si>
  <si>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</si>
  <si>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</si>
  <si>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</si>
  <si>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</si>
  <si>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</si>
  <si>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(должность)</t>
  </si>
  <si>
    <t>(подпись/расшифровка подписи)</t>
  </si>
  <si>
    <t>Источник 1</t>
  </si>
  <si>
    <t>Источник 2</t>
  </si>
  <si>
    <t>Источник 3</t>
  </si>
  <si>
    <t>Расчет составил:</t>
  </si>
  <si>
    <t>шт.</t>
  </si>
  <si>
    <t>На основании проведенного анализа рынка и расчетов, НМЦК составляет:</t>
  </si>
  <si>
    <t>Начальник отдела АОФИТ</t>
  </si>
  <si>
    <t>/Сущевич А.А.</t>
  </si>
  <si>
    <t>Поставка картриджей и расходных материалов</t>
  </si>
  <si>
    <t>26.20.40.120</t>
  </si>
  <si>
    <t>Драм-картридж W1104A (с чипом)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</si>
</sst>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 style="thin">
        <color theme="1"/>
      </bottom>
      <diagonal/>
    </border>
    <border>
      <left/>
      <right/>
      <top style="medium">
        <color indexed="22"/>
      </top>
      <bottom style="thin">
        <color theme="1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164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top" wrapText="1"/>
    </xf>
    <xf numFmtId="2" fontId="7" fillId="0" borderId="2" xfId="0" applyNumberFormat="1" applyFont="1" applyBorder="1" applyAlignment="1">
      <alignment vertical="top"/>
    </xf>
    <xf numFmtId="2" fontId="8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0" fontId="7" fillId="2" borderId="2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" fontId="7" fillId="0" borderId="3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1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42183</xdr:colOff>
      <xdr:row>7</xdr:row>
      <xdr:rowOff>85724</xdr:rowOff>
    </xdr:from>
    <xdr:to>
      <xdr:col>30</xdr:col>
      <xdr:colOff>13609</xdr:colOff>
      <xdr:row>7</xdr:row>
      <xdr:rowOff>598715</xdr:rowOff>
    </xdr:to>
    <xdr:pic>
      <xdr:nvPicPr>
        <xdr:cNvPr id="5" name="Изображение 2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2941754" y="4222295"/>
          <a:ext cx="1495426" cy="5129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123824</xdr:colOff>
      <xdr:row>7</xdr:row>
      <xdr:rowOff>76198</xdr:rowOff>
    </xdr:from>
    <xdr:to>
      <xdr:col>26</xdr:col>
      <xdr:colOff>1292678</xdr:colOff>
      <xdr:row>7</xdr:row>
      <xdr:rowOff>612321</xdr:rowOff>
    </xdr:to>
    <xdr:pic>
      <xdr:nvPicPr>
        <xdr:cNvPr id="6" name="Picture 2"/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9621610" y="4212769"/>
          <a:ext cx="1168854" cy="53612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17689</xdr:colOff>
      <xdr:row>7</xdr:row>
      <xdr:rowOff>125185</xdr:rowOff>
    </xdr:from>
    <xdr:to>
      <xdr:col>27</xdr:col>
      <xdr:colOff>1034143</xdr:colOff>
      <xdr:row>7</xdr:row>
      <xdr:rowOff>557895</xdr:rowOff>
    </xdr:to>
    <xdr:pic>
      <xdr:nvPicPr>
        <xdr:cNvPr id="7" name="Picture 1"/>
        <xdr:cNvPicPr/>
      </xdr:nvPicPr>
      <xdr:blipFill>
        <a:blip xmlns:r="http://schemas.openxmlformats.org/officeDocument/2006/relationships" r:embed="rId3"/>
        <a:stretch/>
      </xdr:blipFill>
      <xdr:spPr bwMode="auto">
        <a:xfrm>
          <a:off x="10889796" y="4261756"/>
          <a:ext cx="1016454" cy="4327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1"/>
  <sheetViews>
    <sheetView tabSelected="1" zoomScaleNormal="100" workbookViewId="0">
      <selection activeCell="AA9" sqref="AA9"/>
    </sheetView>
  </sheetViews>
  <sheetFormatPr defaultColWidth="9" defaultRowHeight="15" x14ac:dyDescent="0.25"/>
  <cols>
    <col min="1" max="1" width="6.28515625" customWidth="1"/>
    <col min="2" max="2" width="20.85546875" bestFit="1" customWidth="1"/>
    <col min="3" max="3" width="14" customWidth="1"/>
    <col min="4" max="4" width="15" customWidth="1"/>
    <col min="5" max="5" width="15.140625" customWidth="1"/>
    <col min="6" max="6" width="8.85546875" customWidth="1"/>
    <col min="7" max="7" width="16.5703125" style="1" customWidth="1"/>
    <col min="8" max="9" width="22" style="1" bestFit="1" customWidth="1"/>
    <col min="10" max="26" width="22" style="1" hidden="1" bestFit="1" customWidth="1"/>
    <col min="27" max="27" width="20.5703125" style="1" bestFit="1" customWidth="1"/>
    <col min="28" max="28" width="16.28515625" style="1" customWidth="1"/>
    <col min="29" max="29" width="14.140625" style="1" customWidth="1"/>
    <col min="30" max="30" width="22.85546875" customWidth="1"/>
    <col min="31" max="31" width="18.42578125" bestFit="1" customWidth="1"/>
    <col min="32" max="32" width="9.140625" bestFit="1" customWidth="1"/>
    <col min="33" max="33" width="14.5703125" customWidth="1"/>
    <col min="34" max="1025" width="9.140625" bestFit="1" customWidth="1"/>
  </cols>
  <sheetData>
    <row r="1" spans="1:33" ht="15" customHeight="1" x14ac:dyDescent="0.25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3" ht="41.1" customHeigh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1:33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3" x14ac:dyDescent="0.2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3"/>
      <c r="AC4" s="3"/>
    </row>
    <row r="5" spans="1:33" ht="27" customHeight="1" x14ac:dyDescent="0.25">
      <c r="A5" s="54" t="s">
        <v>1</v>
      </c>
      <c r="B5" s="54"/>
      <c r="C5" s="55" t="s">
        <v>41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1:33" ht="45" customHeight="1" x14ac:dyDescent="0.25">
      <c r="A6" s="54" t="s">
        <v>2</v>
      </c>
      <c r="B6" s="54"/>
      <c r="C6" s="56" t="s">
        <v>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3" ht="33" customHeight="1" x14ac:dyDescent="0.25">
      <c r="A7" s="54" t="s">
        <v>4</v>
      </c>
      <c r="B7" s="54" t="s">
        <v>5</v>
      </c>
      <c r="C7" s="54"/>
      <c r="D7" s="52" t="s">
        <v>6</v>
      </c>
      <c r="E7" s="54" t="s">
        <v>7</v>
      </c>
      <c r="F7" s="52" t="s">
        <v>8</v>
      </c>
      <c r="G7" s="9" t="s">
        <v>33</v>
      </c>
      <c r="H7" s="9" t="s">
        <v>34</v>
      </c>
      <c r="I7" s="9" t="s">
        <v>35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  <c r="V7" s="9" t="s">
        <v>21</v>
      </c>
      <c r="W7" s="9" t="s">
        <v>22</v>
      </c>
      <c r="X7" s="9" t="s">
        <v>23</v>
      </c>
      <c r="Y7" s="9" t="s">
        <v>24</v>
      </c>
      <c r="Z7" s="9" t="s">
        <v>25</v>
      </c>
      <c r="AA7" s="10" t="s">
        <v>26</v>
      </c>
      <c r="AB7" s="10" t="s">
        <v>27</v>
      </c>
      <c r="AC7" s="52" t="s">
        <v>28</v>
      </c>
      <c r="AD7" s="11" t="s">
        <v>29</v>
      </c>
    </row>
    <row r="8" spans="1:33" ht="51" customHeight="1" x14ac:dyDescent="0.25">
      <c r="A8" s="54"/>
      <c r="B8" s="54"/>
      <c r="C8" s="54"/>
      <c r="D8" s="52"/>
      <c r="E8" s="54"/>
      <c r="F8" s="52"/>
      <c r="G8" s="9" t="s">
        <v>30</v>
      </c>
      <c r="H8" s="9" t="s">
        <v>30</v>
      </c>
      <c r="I8" s="9" t="s">
        <v>30</v>
      </c>
      <c r="J8" s="9" t="s">
        <v>30</v>
      </c>
      <c r="K8" s="9" t="s">
        <v>30</v>
      </c>
      <c r="L8" s="9" t="s">
        <v>30</v>
      </c>
      <c r="M8" s="9" t="s">
        <v>30</v>
      </c>
      <c r="N8" s="9" t="s">
        <v>30</v>
      </c>
      <c r="O8" s="9" t="s">
        <v>30</v>
      </c>
      <c r="P8" s="9" t="s">
        <v>30</v>
      </c>
      <c r="Q8" s="9" t="s">
        <v>30</v>
      </c>
      <c r="R8" s="9" t="s">
        <v>30</v>
      </c>
      <c r="S8" s="9" t="s">
        <v>30</v>
      </c>
      <c r="T8" s="9" t="s">
        <v>30</v>
      </c>
      <c r="U8" s="9" t="s">
        <v>30</v>
      </c>
      <c r="V8" s="9" t="s">
        <v>30</v>
      </c>
      <c r="W8" s="9" t="s">
        <v>30</v>
      </c>
      <c r="X8" s="9" t="s">
        <v>30</v>
      </c>
      <c r="Y8" s="9" t="s">
        <v>30</v>
      </c>
      <c r="Z8" s="9" t="s">
        <v>30</v>
      </c>
      <c r="AA8" s="12"/>
      <c r="AB8" s="12"/>
      <c r="AC8" s="52"/>
      <c r="AD8" s="13"/>
    </row>
    <row r="9" spans="1:33" ht="51" customHeight="1" x14ac:dyDescent="0.25">
      <c r="A9" s="24">
        <v>1</v>
      </c>
      <c r="B9" s="57" t="s">
        <v>43</v>
      </c>
      <c r="C9" s="58"/>
      <c r="D9" s="25" t="s">
        <v>42</v>
      </c>
      <c r="E9" s="26" t="s">
        <v>37</v>
      </c>
      <c r="F9" s="27">
        <v>8</v>
      </c>
      <c r="G9" s="28">
        <v>3170</v>
      </c>
      <c r="H9" s="28">
        <v>3750</v>
      </c>
      <c r="I9" s="28">
        <v>3300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9">
        <f t="shared" ref="AA9" si="0">_xlfn.STDEV.S(G9:I9)</f>
        <v>304.36</v>
      </c>
      <c r="AB9" s="30">
        <f t="shared" ref="AB9" si="1">AA9/AVERAGE(G9:I9)</f>
        <v>8.9300000000000004E-2</v>
      </c>
      <c r="AC9" s="29">
        <f t="shared" ref="AC9" si="2">(G9+H9+I9)/3</f>
        <v>3406.67</v>
      </c>
      <c r="AD9" s="29">
        <f t="shared" ref="AD9" si="3">AC9*F9</f>
        <v>27253.360000000001</v>
      </c>
      <c r="AF9" s="31"/>
      <c r="AG9" s="1"/>
    </row>
    <row r="10" spans="1:33" ht="25.5" customHeight="1" x14ac:dyDescent="0.25">
      <c r="A10" s="38" t="s">
        <v>38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0"/>
      <c r="AD10" s="32">
        <f>SUM(AD9:AD9)</f>
        <v>27253.360000000001</v>
      </c>
      <c r="AG10" s="23"/>
    </row>
    <row r="11" spans="1:33" ht="15" customHeight="1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5"/>
    </row>
    <row r="12" spans="1:33" ht="15" customHeight="1" x14ac:dyDescent="0.25">
      <c r="A12" s="36">
        <v>46196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</row>
    <row r="13" spans="1:33" ht="15" customHeigh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</row>
    <row r="14" spans="1:33" ht="37.5" customHeight="1" x14ac:dyDescent="0.25">
      <c r="A14" s="15"/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3" ht="15.95" customHeight="1" thickBot="1" x14ac:dyDescent="0.3">
      <c r="A15" s="44" t="s">
        <v>36</v>
      </c>
      <c r="B15" s="45"/>
      <c r="C15" s="45"/>
      <c r="D15" s="45"/>
      <c r="E15" s="18"/>
      <c r="F15" s="17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7"/>
    </row>
    <row r="16" spans="1:33" ht="21.95" customHeight="1" x14ac:dyDescent="0.25">
      <c r="A16" s="46" t="s">
        <v>39</v>
      </c>
      <c r="B16" s="47"/>
      <c r="C16" s="47"/>
      <c r="D16" s="47"/>
      <c r="E16" s="19"/>
      <c r="F16" s="17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1:30" ht="14.1" customHeight="1" thickBot="1" x14ac:dyDescent="0.3">
      <c r="A17" s="48" t="s">
        <v>31</v>
      </c>
      <c r="B17" s="49"/>
      <c r="C17" s="49"/>
      <c r="D17" s="49"/>
      <c r="E17" s="20"/>
      <c r="F17" s="17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1:30" ht="33.75" customHeight="1" x14ac:dyDescent="0.25">
      <c r="A18" s="50" t="s">
        <v>40</v>
      </c>
      <c r="B18" s="51"/>
      <c r="C18" s="51"/>
      <c r="D18" s="51"/>
      <c r="E18" s="21"/>
      <c r="F18" s="17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7"/>
    </row>
    <row r="19" spans="1:30" ht="12" customHeight="1" x14ac:dyDescent="0.25">
      <c r="A19" s="41" t="s">
        <v>32</v>
      </c>
      <c r="B19" s="42"/>
      <c r="C19" s="42"/>
      <c r="D19" s="42"/>
      <c r="E19" s="21"/>
      <c r="F19" s="2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7"/>
    </row>
    <row r="20" spans="1:30" ht="1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30" ht="15.75" x14ac:dyDescent="0.25">
      <c r="A21" s="8"/>
    </row>
  </sheetData>
  <mergeCells count="21">
    <mergeCell ref="B9:C9"/>
    <mergeCell ref="AC7:AC8"/>
    <mergeCell ref="A2:AD2"/>
    <mergeCell ref="A5:B5"/>
    <mergeCell ref="C5:AD5"/>
    <mergeCell ref="A6:B6"/>
    <mergeCell ref="C6:AD6"/>
    <mergeCell ref="A7:A8"/>
    <mergeCell ref="B7:C8"/>
    <mergeCell ref="D7:D8"/>
    <mergeCell ref="E7:E8"/>
    <mergeCell ref="F7:F8"/>
    <mergeCell ref="A11:AD11"/>
    <mergeCell ref="A12:AD12"/>
    <mergeCell ref="A10:AC10"/>
    <mergeCell ref="A19:D19"/>
    <mergeCell ref="A13:AD13"/>
    <mergeCell ref="A15:D15"/>
    <mergeCell ref="A16:D16"/>
    <mergeCell ref="A17:D17"/>
    <mergeCell ref="A18:D18"/>
  </mergeCells>
  <pageMargins left="0.24027777777777803" right="0.24027777777777803" top="5.000000000000001E-2" bottom="0.20972222222222203" header="0.51180555555555496" footer="0.51180555555555496"/>
  <pageSetup paperSize="9" scale="66" fitToHeight="0" orientation="landscape" useFirstPageNumber="1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Стасюк Николай Романович</dc:creator>
  <cp:lastModifiedBy>Сущевич Александр Александрович</cp:lastModifiedBy>
  <cp:revision>1</cp:revision>
  <cp:lastPrinted>2023-05-29T10:50:13Z</cp:lastPrinted>
  <dcterms:created xsi:type="dcterms:W3CDTF">2022-04-26T06:30:09Z</dcterms:created>
  <dcterms:modified xsi:type="dcterms:W3CDTF">2026-06-23T14:27:32Z</dcterms:modified>
</cp:coreProperties>
</file>