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dina\Desktop\Березка\Стаканы\"/>
    </mc:Choice>
  </mc:AlternateContent>
  <xr:revisionPtr revIDLastSave="0" documentId="13_ncr:1_{A84CC77E-FD00-4DC4-BAA6-739FD0F15F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иагностикаМФУ" sheetId="1" r:id="rId1"/>
  </sheets>
  <definedNames>
    <definedName name="_xlnm.Print_Area" localSheetId="0">ДиагностикаМФУ!$A$1:$O$19</definedName>
  </definedNames>
  <calcPr calcId="181029"/>
</workbook>
</file>

<file path=xl/calcChain.xml><?xml version="1.0" encoding="utf-8"?>
<calcChain xmlns="http://schemas.openxmlformats.org/spreadsheetml/2006/main">
  <c r="L10" i="1" l="1"/>
  <c r="M10" i="1" s="1"/>
  <c r="K10" i="1"/>
</calcChain>
</file>

<file path=xl/sharedStrings.xml><?xml version="1.0" encoding="utf-8"?>
<sst xmlns="http://schemas.openxmlformats.org/spreadsheetml/2006/main" count="26" uniqueCount="26">
  <si>
    <t>ОБОСНОВАНИЕ НАЧАЛЬНОЙ (МАКСИМАЛЬНОЙ) ЦЕНЫ  КОНТРАКТА</t>
  </si>
  <si>
    <t>Обоснование выбранного метода обоснования начальной (максимальной) цены контракта: метод сопоставимых рыночных цен (анализа рынка) является приоритетным для определения  и обоснования начальной (максимальной) цены контракта</t>
  </si>
  <si>
    <t>№ п/п</t>
  </si>
  <si>
    <t>Объект закупки</t>
  </si>
  <si>
    <t>Ед. изм.</t>
  </si>
  <si>
    <t>Количество</t>
  </si>
  <si>
    <t>Основные характеристики объекта закупки</t>
  </si>
  <si>
    <t>Количество источников ценовой информации</t>
  </si>
  <si>
    <t>Коэффициент вариации</t>
  </si>
  <si>
    <t>Средняя цена за шт., руб.</t>
  </si>
  <si>
    <t>Расчет начальной (максимальной) цены по позиции*</t>
  </si>
  <si>
    <t xml:space="preserve">Данные  единого реестра контрактов </t>
  </si>
  <si>
    <t>усл.ед.</t>
  </si>
  <si>
    <t>нет данных</t>
  </si>
  <si>
    <t xml:space="preserve">Начальная (максимальная) цена контракта, руб. </t>
  </si>
  <si>
    <t>* Расчет начальной (максимальной) цены по позиции производится по формуле:</t>
  </si>
  <si>
    <r>
  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2"/>
        <rFont val="Times New Roman"/>
        <family val="1"/>
        <charset val="204"/>
      </rPr>
      <t>ц</t>
    </r>
    <r>
      <rPr>
        <i/>
        <sz val="8"/>
        <rFont val="Times New Roman"/>
        <family val="1"/>
        <charset val="204"/>
      </rPr>
      <t>i</t>
    </r>
    <r>
      <rPr>
        <i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- цена единицы товара, работ и услуг</t>
    </r>
  </si>
  <si>
    <t xml:space="preserve">      Для определения цены контракта использовалась общедоступная информация о рыночных ценах на на оказание услуг по диагностике МФУ, содержащаяся в коммерческих предложениях, рекламе, прайс-листах (ч.18 ст.22 44-ФЗ).  </t>
  </si>
  <si>
    <t>Цены поставщиков (исполнителей, подрядчиков), рублей</t>
  </si>
  <si>
    <t>"Стакан высокий, объем 290 мл, стекло"</t>
  </si>
  <si>
    <t>Дата подготовки обоснования начальной (максимальной) цены контракта: 04.06.2026 г.</t>
  </si>
  <si>
    <t>Сайт www.komus.ru</t>
  </si>
  <si>
    <t>Сайт www.officemag.ru</t>
  </si>
  <si>
    <t>Сайт www.offic-planet.ru</t>
  </si>
  <si>
    <t>Стакан высокий, объем 290 мл, стекло. Комплект 6 шт. PASABAHCE "ВАЛЬС", фирменная упаковка</t>
  </si>
  <si>
    <t>Стакан высокий, объем 290 мл, стекло   (ОКПД2: 23.13.12.120)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</si>
</sst>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14</xdr:row>
      <xdr:rowOff>57150</xdr:rowOff>
    </xdr:from>
    <xdr:to>
      <xdr:col>3</xdr:col>
      <xdr:colOff>590550</xdr:colOff>
      <xdr:row>16</xdr:row>
      <xdr:rowOff>133350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6448425"/>
          <a:ext cx="2457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R23"/>
  <sheetViews>
    <sheetView tabSelected="1" view="pageBreakPreview" topLeftCell="A7" zoomScaleNormal="100" zoomScaleSheetLayoutView="100" workbookViewId="0">
      <selection activeCell="A17" sqref="A17:O17"/>
    </sheetView>
  </sheetViews>
  <sheetFormatPr defaultRowHeight="12.75" x14ac:dyDescent="0.2"/>
  <cols>
    <col min="1" max="1" width="5.42578125" customWidth="1"/>
    <col min="2" max="2" width="29" customWidth="1"/>
    <col min="3" max="3" width="5.5703125" customWidth="1"/>
    <col min="4" max="4" width="7.28515625" customWidth="1"/>
    <col min="5" max="5" width="33" customWidth="1"/>
    <col min="6" max="6" width="6.5703125" customWidth="1"/>
    <col min="7" max="9" width="7.85546875" customWidth="1"/>
    <col min="10" max="10" width="8" customWidth="1"/>
    <col min="11" max="11" width="7.85546875" customWidth="1"/>
    <col min="12" max="12" width="8.28515625" customWidth="1"/>
    <col min="13" max="13" width="13.7109375" customWidth="1"/>
    <col min="14" max="14" width="9.140625" hidden="1" customWidth="1"/>
    <col min="15" max="15" width="0.140625" customWidth="1"/>
    <col min="16" max="16" width="9.140625" hidden="1" customWidth="1"/>
  </cols>
  <sheetData>
    <row r="1" spans="1:18" ht="15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8" ht="15.75" x14ac:dyDescent="0.25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8" ht="6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">
      <c r="A4" s="18" t="s">
        <v>20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8" ht="33" customHeight="1" x14ac:dyDescent="0.2">
      <c r="A5" s="19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8" ht="11.25" customHeight="1" x14ac:dyDescent="0.2"/>
    <row r="7" spans="1:18" ht="35.25" customHeight="1" x14ac:dyDescent="0.2">
      <c r="A7" s="20" t="s">
        <v>2</v>
      </c>
      <c r="B7" s="20" t="s">
        <v>3</v>
      </c>
      <c r="C7" s="21" t="s">
        <v>4</v>
      </c>
      <c r="D7" s="20" t="s">
        <v>5</v>
      </c>
      <c r="E7" s="20" t="s">
        <v>6</v>
      </c>
      <c r="F7" s="23" t="s">
        <v>7</v>
      </c>
      <c r="G7" s="24" t="s">
        <v>18</v>
      </c>
      <c r="H7" s="25"/>
      <c r="I7" s="25"/>
      <c r="J7" s="26"/>
      <c r="K7" s="23" t="s">
        <v>8</v>
      </c>
      <c r="L7" s="27" t="s">
        <v>9</v>
      </c>
      <c r="M7" s="20" t="s">
        <v>10</v>
      </c>
    </row>
    <row r="8" spans="1:18" ht="165.75" customHeight="1" x14ac:dyDescent="0.2">
      <c r="A8" s="20"/>
      <c r="B8" s="20"/>
      <c r="C8" s="22"/>
      <c r="D8" s="20"/>
      <c r="E8" s="20"/>
      <c r="F8" s="23"/>
      <c r="G8" s="2" t="s">
        <v>21</v>
      </c>
      <c r="H8" s="2" t="s">
        <v>22</v>
      </c>
      <c r="I8" s="2" t="s">
        <v>23</v>
      </c>
      <c r="J8" s="3" t="s">
        <v>11</v>
      </c>
      <c r="K8" s="23"/>
      <c r="L8" s="28"/>
      <c r="M8" s="20"/>
      <c r="R8" s="4"/>
    </row>
    <row r="9" spans="1:18" x14ac:dyDescent="0.2">
      <c r="A9" s="5">
        <v>1</v>
      </c>
      <c r="B9" s="6">
        <v>2</v>
      </c>
      <c r="C9" s="5">
        <v>3</v>
      </c>
      <c r="D9" s="6">
        <v>4</v>
      </c>
      <c r="E9" s="5">
        <v>5</v>
      </c>
      <c r="F9" s="6">
        <v>6</v>
      </c>
      <c r="G9" s="6">
        <v>7</v>
      </c>
      <c r="H9" s="5">
        <v>8</v>
      </c>
      <c r="I9" s="5">
        <v>9</v>
      </c>
      <c r="J9" s="5">
        <v>10</v>
      </c>
      <c r="K9" s="6">
        <v>11</v>
      </c>
      <c r="L9" s="6">
        <v>12</v>
      </c>
      <c r="M9" s="5">
        <v>13</v>
      </c>
      <c r="R9" s="7"/>
    </row>
    <row r="10" spans="1:18" ht="145.5" customHeight="1" x14ac:dyDescent="0.2">
      <c r="A10" s="5">
        <v>1</v>
      </c>
      <c r="B10" s="6" t="s">
        <v>25</v>
      </c>
      <c r="C10" s="5" t="s">
        <v>12</v>
      </c>
      <c r="D10" s="6">
        <v>1</v>
      </c>
      <c r="E10" s="8" t="s">
        <v>24</v>
      </c>
      <c r="F10" s="6">
        <v>3</v>
      </c>
      <c r="G10" s="9">
        <v>2372</v>
      </c>
      <c r="H10" s="10">
        <v>2521.44</v>
      </c>
      <c r="I10" s="10">
        <v>2521.44</v>
      </c>
      <c r="J10" s="11" t="s">
        <v>13</v>
      </c>
      <c r="K10" s="12">
        <f>STDEVA(G10:I10)/(SUM(G10:I10)/COUNTIF(G10:I10,"&gt;0"))</f>
        <v>3.4907870752202745E-2</v>
      </c>
      <c r="L10" s="10">
        <f>ROUND((G10+H10+I10)/F10,2)</f>
        <v>2471.63</v>
      </c>
      <c r="M10" s="11">
        <f>L10*D10</f>
        <v>2471.63</v>
      </c>
      <c r="R10" s="7"/>
    </row>
    <row r="11" spans="1:18" x14ac:dyDescent="0.2">
      <c r="A11" s="33" t="s">
        <v>14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4">
        <v>2471.52</v>
      </c>
      <c r="M11" s="34"/>
    </row>
    <row r="12" spans="1:18" ht="15.75" customHeight="1" x14ac:dyDescent="0.25">
      <c r="L12" s="13"/>
      <c r="M12" s="14"/>
    </row>
    <row r="13" spans="1:18" ht="15.75" x14ac:dyDescent="0.25">
      <c r="A13" s="15" t="s">
        <v>15</v>
      </c>
      <c r="B13" s="15"/>
    </row>
    <row r="14" spans="1:18" ht="6" customHeight="1" x14ac:dyDescent="0.2"/>
    <row r="15" spans="1:18" ht="7.5" customHeight="1" x14ac:dyDescent="0.2">
      <c r="B15" s="35"/>
      <c r="C15" s="35"/>
      <c r="D15" s="35"/>
    </row>
    <row r="16" spans="1:18" ht="12" customHeight="1" x14ac:dyDescent="0.2">
      <c r="B16" s="35"/>
      <c r="C16" s="35"/>
      <c r="D16" s="35"/>
    </row>
    <row r="17" spans="1:15" ht="99" customHeight="1" x14ac:dyDescent="0.25">
      <c r="A17" s="31" t="s">
        <v>16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 ht="6.75" customHeight="1" x14ac:dyDescent="0.2"/>
    <row r="19" spans="1:15" ht="36" customHeight="1" x14ac:dyDescent="0.2">
      <c r="A19" s="19" t="s">
        <v>17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5" ht="6.75" customHeigh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5" ht="63" customHeight="1" x14ac:dyDescent="0.2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5" ht="15.75" x14ac:dyDescent="0.25">
      <c r="A22" s="31"/>
      <c r="B22" s="31"/>
      <c r="C22" s="31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5" x14ac:dyDescent="0.2">
      <c r="A23" s="32"/>
      <c r="B23" s="32"/>
      <c r="C23" s="32"/>
    </row>
  </sheetData>
  <mergeCells count="21">
    <mergeCell ref="A21:M21"/>
    <mergeCell ref="A22:C23"/>
    <mergeCell ref="A11:K11"/>
    <mergeCell ref="L11:M11"/>
    <mergeCell ref="B15:D16"/>
    <mergeCell ref="A17:O17"/>
    <mergeCell ref="A19:M19"/>
    <mergeCell ref="A1:M1"/>
    <mergeCell ref="A2:M2"/>
    <mergeCell ref="A4:M4"/>
    <mergeCell ref="A5:N5"/>
    <mergeCell ref="A7:A8"/>
    <mergeCell ref="B7:B8"/>
    <mergeCell ref="C7:C8"/>
    <mergeCell ref="D7:D8"/>
    <mergeCell ref="E7:E8"/>
    <mergeCell ref="F7:F8"/>
    <mergeCell ref="G7:J7"/>
    <mergeCell ref="K7:K8"/>
    <mergeCell ref="L7:L8"/>
    <mergeCell ref="M7:M8"/>
  </mergeCells>
  <printOptions horizontalCentered="1"/>
  <pageMargins left="0.39370078740157483" right="0.31496062992125984" top="0.51181102362204722" bottom="0.59055118110236227" header="0.35433070866141736" footer="0.39370078740157483"/>
  <pageSetup paperSize="9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ДиагностикаМФУ</vt:lpstr>
      <vt:lpstr>ДиагностикаМФУ!Область_печати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Алабужина Марина Александровна</dc:creator>
  <cp:lastModifiedBy>Юдина Татьяна Анатольевна</cp:lastModifiedBy>
  <cp:lastPrinted>2026-04-01T12:27:32Z</cp:lastPrinted>
  <dcterms:created xsi:type="dcterms:W3CDTF">2026-03-17T06:47:20Z</dcterms:created>
  <dcterms:modified xsi:type="dcterms:W3CDTF">2026-06-03T10:17:08Z</dcterms:modified>
</cp:coreProperties>
</file>