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ОЭФБУ\1. Государственные контракты\1.Государственные контракты\Закупки 2026\п. 4\242\КАРТРИДЖИ № 5\"/>
    </mc:Choice>
  </mc:AlternateContent>
  <bookViews>
    <workbookView xWindow="0" yWindow="0" windowWidth="23040" windowHeight="9192" tabRatio="500"/>
  </bookViews>
  <sheets>
    <sheet name="Общее" sheetId="1" r:id="rId1"/>
  </sheets>
  <definedNames>
    <definedName name="_xlnm_Print_Area" localSheetId="0">Общее!$A$7:$L$39</definedName>
    <definedName name="OLE_LINK1" localSheetId="0">Общее!$A$21</definedName>
    <definedName name="_xlnm.Print_Titles" localSheetId="0">Общее!$24:$24</definedName>
    <definedName name="_xlnm.Print_Area" localSheetId="0">Общее!$A$1:$L$41</definedName>
  </definedNames>
  <calcPr calcId="162913"/>
</workbook>
</file>

<file path=xl/calcChain.xml><?xml version="1.0" encoding="utf-8"?>
<calcChain xmlns="http://schemas.openxmlformats.org/spreadsheetml/2006/main">
  <c r="I26" i="1" l="1"/>
  <c r="I27" i="1"/>
  <c r="L27" i="1" s="1"/>
  <c r="I28" i="1"/>
  <c r="L28" i="1" s="1"/>
  <c r="I29" i="1"/>
  <c r="L29" i="1" s="1"/>
  <c r="I30" i="1"/>
  <c r="I31" i="1"/>
  <c r="L31" i="1" s="1"/>
  <c r="I32" i="1"/>
  <c r="I33" i="1"/>
  <c r="L33" i="1" s="1"/>
  <c r="I25" i="1"/>
  <c r="L25" i="1" s="1"/>
</calcChain>
</file>

<file path=xl/sharedStrings.xml><?xml version="1.0" encoding="utf-8"?>
<sst xmlns="http://schemas.openxmlformats.org/spreadsheetml/2006/main" count="76" uniqueCount="59">
  <si>
    <r>
      <rPr>
        <b/>
        <sz val="14"/>
        <rFont val="Times New Roman"/>
        <charset val="1"/>
      </rPr>
      <t xml:space="preserve">Обоснование начальной (максимальной) цены контракта
</t>
    </r>
    <r>
      <rPr>
        <b/>
        <sz val="11"/>
        <rFont val="Times New Roman"/>
        <charset val="1"/>
      </rPr>
      <t>при невозможности применения метода сопоставимых рыночных цен (анализа рынка) с соблюдением особенности определения НМЦК, установленной абзацем вторым подпункта «в» пункта 7 постановления Правительства Российской Федерации от 23.12.2024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</t>
    </r>
  </si>
  <si>
    <t xml:space="preserve">(указывается предмет контракта) </t>
  </si>
  <si>
    <r>
      <rPr>
        <sz val="12"/>
        <color rgb="FF000000"/>
        <rFont val="Times New Roman"/>
        <charset val="1"/>
      </rPr>
      <t xml:space="preserve">Используемый метод определения начальной (максимальной) цены контракта: </t>
    </r>
    <r>
      <rPr>
        <b/>
        <u/>
        <sz val="12"/>
        <color rgb="FF000000"/>
        <rFont val="Times New Roman"/>
        <charset val="1"/>
      </rPr>
      <t>иной</t>
    </r>
    <r>
      <rPr>
        <sz val="12"/>
        <color rgb="FF000000"/>
        <rFont val="Times New Roman"/>
        <charset val="1"/>
      </rPr>
      <t xml:space="preserve"> </t>
    </r>
  </si>
  <si>
    <t xml:space="preserve">Обоснование выбранного метода обоснования начальной (максимальной) цены контракта: </t>
  </si>
  <si>
    <t xml:space="preserve">Метод сопоставимых рыночных цен (анализа рынка)
</t>
  </si>
  <si>
    <r>
      <rPr>
        <sz val="12"/>
        <color rgb="FF000000"/>
        <rFont val="Times New Roman"/>
        <family val="1"/>
        <charset val="204"/>
      </rPr>
      <t>Не применяется: невозможность соблюдения требований абзаца второго подпункта «в» пункта 7 Постановления Правительства РФ от 23.12.2024 №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 по причине, что</t>
    </r>
    <r>
      <rPr>
        <sz val="12"/>
        <color rgb="FF000000"/>
        <rFont val="Times New Roman"/>
        <charset val="1"/>
      </rPr>
      <t xml:space="preserve"> производство как идентичного товара, так и однородного товара на территории государств-членов ЕАЭС отсутствует (прекращено).</t>
    </r>
  </si>
  <si>
    <t>Нормативный метод</t>
  </si>
  <si>
    <t>Не применяется: отсутствуют требования к закупаемым товарам, работам, услугам, устанавливающие предельные цены товаров, работ, услуг</t>
  </si>
  <si>
    <t>Тарифный метод</t>
  </si>
  <si>
    <t>Не применяется: цены закупаемых товаров, работ, услуг для не подлежат государственному регулированию и не установлены муниципальными правовыми актами.</t>
  </si>
  <si>
    <t>Проектно-сметный метод</t>
  </si>
  <si>
    <t>Не применяется: на основании ч. 9, 9.1 и 9.2 статьи 22 Федерального закона № 44-ФЗ.</t>
  </si>
  <si>
    <t>Затратный метод</t>
  </si>
  <si>
    <t>Не применяется: отсутствует возможность определить сумму произведенных затрат и обычной для определенной сферы деятельности прибыли.</t>
  </si>
  <si>
    <t>Иной метод</t>
  </si>
  <si>
    <t>Применяется: Расчет выполнен аналогично методу сопоставимых рыночных цен (анализа рынка) с учетом товаров, происходящих из иных иностранных государств.</t>
  </si>
  <si>
    <t>Таблица
для обоснования начальной (максимальной) цены контракта</t>
  </si>
  <si>
    <t>№ п/п</t>
  </si>
  <si>
    <t xml:space="preserve">Наименование товара, работы, услуги </t>
  </si>
  <si>
    <t>Основные характеристики товара, работы, услуги</t>
  </si>
  <si>
    <t>Ед. изм</t>
  </si>
  <si>
    <t>Кол-во</t>
  </si>
  <si>
    <t xml:space="preserve">Источники ценовой информации </t>
  </si>
  <si>
    <t>Однородность совокупности значений выявленных цен</t>
  </si>
  <si>
    <t>Начальная (максимальная) цена контракта по позиции (НМЦтру), руб.</t>
  </si>
  <si>
    <t>Средняя арифметическая цена за единицу (с округлением до сотых долей после запятой) &lt;ц&gt;, руб.</t>
  </si>
  <si>
    <r>
      <rPr>
        <sz val="10"/>
        <color rgb="FF000000"/>
        <rFont val="Times New Roman"/>
        <charset val="1"/>
      </rPr>
      <t xml:space="preserve">Среднее квадратичное отклонение     
</t>
    </r>
    <r>
      <rPr>
        <sz val="10.5"/>
        <color rgb="FF000000"/>
        <rFont val="Times New Roman"/>
        <charset val="1"/>
      </rPr>
      <t xml:space="preserve">
Ц</t>
    </r>
    <r>
      <rPr>
        <vertAlign val="subscript"/>
        <sz val="10.5"/>
        <color rgb="FF000000"/>
        <rFont val="Times New Roman"/>
        <charset val="1"/>
      </rPr>
      <t xml:space="preserve">i </t>
    </r>
    <r>
      <rPr>
        <sz val="10.5"/>
        <color rgb="FF000000"/>
        <rFont val="Times New Roman"/>
        <charset val="1"/>
      </rPr>
      <t>-</t>
    </r>
    <r>
      <rPr>
        <sz val="10"/>
        <color rgb="FF000000"/>
        <rFont val="Times New Roman"/>
        <charset val="1"/>
      </rPr>
      <t xml:space="preserve"> цена единицы товара, работы, услуги, указанная в источнике с номером i;
&lt;ц&gt; - средняя арифметическая величина цены единицы товара, работы, услуги;
n - количество значений, используемых в расчете</t>
    </r>
  </si>
  <si>
    <r>
      <rPr>
        <sz val="10"/>
        <color rgb="FF000000"/>
        <rFont val="Times New Roman"/>
        <charset val="1"/>
      </rPr>
      <t xml:space="preserve">Коэффициент вариации цен V (%) </t>
    </r>
    <r>
      <rPr>
        <i/>
        <sz val="10"/>
        <color rgb="FF000000"/>
        <rFont val="Times New Roman"/>
        <charset val="1"/>
      </rPr>
      <t>(не должен превышать 33%)</t>
    </r>
  </si>
  <si>
    <t>Цена за единицу, руб.</t>
  </si>
  <si>
    <t>Начальная (максимальная) цена контракта (НМЦК), руб.:</t>
  </si>
  <si>
    <r>
      <rPr>
        <sz val="12"/>
        <rFont val="Times New Roman"/>
        <charset val="1"/>
      </rPr>
      <t>*</t>
    </r>
    <r>
      <rPr>
        <i/>
        <sz val="12"/>
        <rFont val="Times New Roman"/>
        <charset val="1"/>
      </rPr>
      <t xml:space="preserve"> в случае использования документа, содержащего ценовую информацию, полученную по запросу о предоставлении ценовой информации от поставщиков (подрядчиков, исполнителей) и (или) в единой информационной системе в сфере закупок, необходимо указать регистрационный номер и дату такого документа в делопроизводстве заказчика </t>
    </r>
  </si>
  <si>
    <t xml:space="preserve">Расчет начальной (максимальной) цены контракта выполнен по формуле, предусмотренной приказом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для определения начальной (максимальной) цены контракта, цены контракта методом сопоставимых рыночных цен (анализа рынка) путем суммирования начальных (максимальных) цен товаров, работ, услуг по позициям (НМЦК тру):
</t>
  </si>
  <si>
    <t>где:</t>
  </si>
  <si>
    <t xml:space="preserve">                              
                         Цена за единицу товара, работы, услуги по позиции в денежном выражении
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
</t>
  </si>
  <si>
    <t>УТВЕРЖДАЮ:</t>
  </si>
  <si>
    <t xml:space="preserve">Заместитель руководителя Южного межрегионального </t>
  </si>
  <si>
    <t xml:space="preserve">управления Федеральной службы по надзору в сфере </t>
  </si>
  <si>
    <t>природопользования</t>
  </si>
  <si>
    <t>_____________________ А.В. Чечеткин</t>
  </si>
  <si>
    <t>Расчет произвел: главный специалист-эксперт</t>
  </si>
  <si>
    <t>________________________</t>
  </si>
  <si>
    <t>С.А. Матряшина</t>
  </si>
  <si>
    <t>Картридж</t>
  </si>
  <si>
    <t xml:space="preserve">Совместимость: для принтера лазерного LaserJet Pro M 404n; наличие чипа:есть;
Цветность печати: черно-белая
Ресурс: не менее 10 000 страниц.
</t>
  </si>
  <si>
    <t xml:space="preserve">Совместимость: для принтера LaserJet Pro М 1132;
Наличие чипа: есть;
Цветность печати: черно-белая;
Ресурс: не менее 1600 страниц.
</t>
  </si>
  <si>
    <t xml:space="preserve">Совместимость: для МФУ Canon i-Sensys MF3010;
Наличие чипа: есть;
Цветность печати: черно-белая;
Ресурс: не менее 1600 страниц.
</t>
  </si>
  <si>
    <t xml:space="preserve">Совместимость: для МФУ Canon i-Sensys MF421dw;
Наличие чипа: есть;
Цветность печати: черно-белая;
Ресурс: не менее 9200 страниц.
</t>
  </si>
  <si>
    <t xml:space="preserve">Совместимость: для МФУ Canon i-Sensys MF-411dw;
Наличие чипа: есть;
Цветность печати: черно-белая;
Ресурс: не менее 6400 страниц.
</t>
  </si>
  <si>
    <t xml:space="preserve">Совместимость: для МФУ Pantum M7300FDN;
Наличие чипа: есть;
Цветность печати: черно-белая;
Ресурс: не менее 6000 страниц.
</t>
  </si>
  <si>
    <t xml:space="preserve">Совместимость: для МФУ HP LaserJet Pro MFP 4103dw; 
Наличие чипа: есть;
Цветность печати: черно-белая;
Ресурс: не менее 3050 страниц. 
</t>
  </si>
  <si>
    <t>Тонер-картридж</t>
  </si>
  <si>
    <t xml:space="preserve">Совместимость: для МФУ Pantum ВМ 5100FDW;
Наличие чипа: есть;
Цветность печати: черно-белая;
Ресурс: не менее 3000 страниц.
</t>
  </si>
  <si>
    <t xml:space="preserve">Совместимость: для принтера лазерного 
HP LJ Pro 400 M401/Pro 400 MFP M425
Наличие чипа: есть;
Цветность печати: черно-белая;
Ресурс: не менее 2700 страниц 
</t>
  </si>
  <si>
    <t>Поставка картриджей для принтеров и МФУ</t>
  </si>
  <si>
    <t>штука</t>
  </si>
  <si>
    <t>№ 1 *
(№ 10076 от 17.06.2026)</t>
  </si>
  <si>
    <t>№ 2 *
(№ 10075 от 17.06.2026)</t>
  </si>
  <si>
    <t>№ 3 *
(№ 10077 от 17.06.2026)</t>
  </si>
  <si>
    <t>Дата подготовки обоснования начальной (максимальной) цены контракта 24.06.2026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</si>
</sst>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24">
    <font>
      <sz val="10"/>
      <name val="Arial Cyr"/>
      <charset val="1"/>
    </font>
    <font>
      <sz val="14"/>
      <name val="Times New Roman"/>
      <charset val="1"/>
    </font>
    <font>
      <b/>
      <sz val="14"/>
      <name val="Times New Roman"/>
      <charset val="1"/>
    </font>
    <font>
      <b/>
      <sz val="11"/>
      <name val="Times New Roman"/>
      <charset val="1"/>
    </font>
    <font>
      <b/>
      <sz val="12"/>
      <color rgb="FF000000"/>
      <name val="Times New Roman"/>
      <charset val="1"/>
    </font>
    <font>
      <sz val="12"/>
      <name val="Times New Roman"/>
      <charset val="1"/>
    </font>
    <font>
      <sz val="12"/>
      <color rgb="FF000000"/>
      <name val="Times New Roman"/>
      <charset val="1"/>
    </font>
    <font>
      <b/>
      <u/>
      <sz val="12"/>
      <color rgb="FF000000"/>
      <name val="Times New Roman"/>
      <charset val="1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charset val="1"/>
    </font>
    <font>
      <sz val="10"/>
      <color rgb="FF000000"/>
      <name val="Times New Roman"/>
      <charset val="1"/>
    </font>
    <font>
      <sz val="12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.5"/>
      <color rgb="FF000000"/>
      <name val="Times New Roman"/>
      <charset val="1"/>
    </font>
    <font>
      <vertAlign val="subscript"/>
      <sz val="10.5"/>
      <color rgb="FF000000"/>
      <name val="Times New Roman"/>
      <charset val="1"/>
    </font>
    <font>
      <i/>
      <sz val="10"/>
      <color rgb="FF000000"/>
      <name val="Times New Roman"/>
      <charset val="1"/>
    </font>
    <font>
      <sz val="10"/>
      <name val="Times New Roman"/>
      <charset val="1"/>
    </font>
    <font>
      <sz val="11"/>
      <name val="Times New Roman"/>
      <charset val="1"/>
    </font>
    <font>
      <i/>
      <sz val="12"/>
      <name val="Times New Roman"/>
      <charset val="1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7" fillId="0" borderId="1" xfId="0" applyFont="1" applyBorder="1" applyAlignment="1">
      <alignment horizontal="center" vertical="top"/>
    </xf>
    <xf numFmtId="164" fontId="1" fillId="0" borderId="0" xfId="0" applyNumberFormat="1" applyFont="1" applyAlignment="1">
      <alignment vertical="top"/>
    </xf>
    <xf numFmtId="0" fontId="5" fillId="0" borderId="0" xfId="0" applyFont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1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20" fillId="0" borderId="0" xfId="0" applyFont="1" applyAlignment="1">
      <alignment vertical="top"/>
    </xf>
    <xf numFmtId="164" fontId="20" fillId="0" borderId="0" xfId="0" applyNumberFormat="1" applyFont="1" applyAlignment="1">
      <alignment vertical="top"/>
    </xf>
    <xf numFmtId="0" fontId="20" fillId="0" borderId="0" xfId="0" applyFont="1"/>
    <xf numFmtId="0" fontId="20" fillId="0" borderId="0" xfId="0" applyFont="1" applyAlignment="1">
      <alignment vertical="center"/>
    </xf>
    <xf numFmtId="164" fontId="20" fillId="0" borderId="0" xfId="0" applyNumberFormat="1" applyFont="1" applyAlignment="1">
      <alignment vertical="center"/>
    </xf>
    <xf numFmtId="2" fontId="20" fillId="0" borderId="2" xfId="0" applyNumberFormat="1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top"/>
    </xf>
    <xf numFmtId="2" fontId="2" fillId="0" borderId="0" xfId="0" applyNumberFormat="1" applyFont="1" applyAlignment="1">
      <alignment horizontal="center"/>
    </xf>
    <xf numFmtId="2" fontId="20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/>
    <xf numFmtId="0" fontId="20" fillId="0" borderId="2" xfId="0" applyFont="1" applyBorder="1" applyAlignment="1">
      <alignment horizontal="center" vertical="center"/>
    </xf>
    <xf numFmtId="2" fontId="20" fillId="0" borderId="0" xfId="0" applyNumberFormat="1" applyFont="1" applyAlignment="1">
      <alignment vertical="top"/>
    </xf>
    <xf numFmtId="0" fontId="20" fillId="3" borderId="1" xfId="0" applyFont="1" applyFill="1" applyBorder="1" applyAlignment="1">
      <alignment vertical="top" wrapText="1"/>
    </xf>
    <xf numFmtId="0" fontId="20" fillId="3" borderId="2" xfId="0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left" vertical="center" wrapText="1"/>
    </xf>
    <xf numFmtId="2" fontId="20" fillId="3" borderId="2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vertical="center" wrapText="1"/>
    </xf>
    <xf numFmtId="0" fontId="20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vertical="distributed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top" wrapText="1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7" fillId="0" borderId="0" xfId="0" applyFont="1" applyAlignment="1">
      <alignment horizontal="left"/>
    </xf>
    <xf numFmtId="0" fontId="23" fillId="0" borderId="1" xfId="0" applyFont="1" applyBorder="1" applyAlignment="1">
      <alignment horizontal="right" wrapText="1"/>
    </xf>
    <xf numFmtId="0" fontId="5" fillId="0" borderId="0" xfId="0" applyFont="1" applyAlignment="1">
      <alignment horizontal="justify" wrapText="1"/>
    </xf>
    <xf numFmtId="0" fontId="18" fillId="0" borderId="0" xfId="0" applyFont="1" applyAlignment="1">
      <alignment horizontal="justify" vertical="top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1241037</xdr:colOff>
      <xdr:row>24</xdr:row>
      <xdr:rowOff>558788</xdr:rowOff>
    </xdr:from>
    <xdr:to>
      <xdr:col>12</xdr:col>
      <xdr:colOff>61318</xdr:colOff>
      <xdr:row>25</xdr:row>
      <xdr:rowOff>50141</xdr:rowOff>
    </xdr:to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691240" y="10586160"/>
          <a:ext cx="191880" cy="2491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15</xdr:col>
      <xdr:colOff>442798</xdr:colOff>
      <xdr:row>3</xdr:row>
      <xdr:rowOff>171453</xdr:rowOff>
    </xdr:from>
    <xdr:to>
      <xdr:col>16</xdr:col>
      <xdr:colOff>65425</xdr:colOff>
      <xdr:row>6</xdr:row>
      <xdr:rowOff>482010</xdr:rowOff>
    </xdr:to>
    <xdr:sp macro="" textlink="">
      <xdr:nvSpPr>
        <xdr:cNvPr id="3" name="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V="1">
          <a:off x="17928360" y="901440"/>
          <a:ext cx="198360" cy="100404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10</xdr:col>
      <xdr:colOff>154477</xdr:colOff>
      <xdr:row>22</xdr:row>
      <xdr:rowOff>332342</xdr:rowOff>
    </xdr:from>
    <xdr:to>
      <xdr:col>10</xdr:col>
      <xdr:colOff>983917</xdr:colOff>
      <xdr:row>22</xdr:row>
      <xdr:rowOff>605222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050144" y="8037009"/>
          <a:ext cx="829440" cy="2728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211388</xdr:colOff>
      <xdr:row>21</xdr:row>
      <xdr:rowOff>488154</xdr:rowOff>
    </xdr:from>
    <xdr:to>
      <xdr:col>9</xdr:col>
      <xdr:colOff>1485788</xdr:colOff>
      <xdr:row>22</xdr:row>
      <xdr:rowOff>472451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286721" y="7557821"/>
          <a:ext cx="1274400" cy="619297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304800</xdr:colOff>
      <xdr:row>50</xdr:row>
      <xdr:rowOff>126999</xdr:rowOff>
    </xdr:from>
    <xdr:to>
      <xdr:col>1</xdr:col>
      <xdr:colOff>1142558</xdr:colOff>
      <xdr:row>52</xdr:row>
      <xdr:rowOff>112596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04800" y="25425399"/>
          <a:ext cx="1244158" cy="442797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187477</xdr:colOff>
      <xdr:row>54</xdr:row>
      <xdr:rowOff>224087</xdr:rowOff>
    </xdr:from>
    <xdr:to>
      <xdr:col>1</xdr:col>
      <xdr:colOff>988482</xdr:colOff>
      <xdr:row>57</xdr:row>
      <xdr:rowOff>216353</xdr:rowOff>
    </xdr:to>
    <xdr:pic>
      <xdr:nvPicPr>
        <xdr:cNvPr id="7" name="Pictur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593877" y="26436887"/>
          <a:ext cx="801005" cy="678066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view="pageBreakPreview" topLeftCell="A29" zoomScale="90" zoomScaleNormal="90" zoomScaleSheetLayoutView="90" workbookViewId="0">
      <selection activeCell="C32" sqref="C32"/>
    </sheetView>
  </sheetViews>
  <sheetFormatPr defaultColWidth="8.44140625" defaultRowHeight="18"/>
  <cols>
    <col min="1" max="1" width="5.88671875" style="1" customWidth="1"/>
    <col min="2" max="2" width="19.88671875" style="1" customWidth="1"/>
    <col min="3" max="3" width="41.44140625" style="1" customWidth="1"/>
    <col min="4" max="4" width="8.6640625" style="1" customWidth="1"/>
    <col min="5" max="5" width="7.88671875" style="1" customWidth="1"/>
    <col min="6" max="6" width="17.21875" style="1" customWidth="1"/>
    <col min="7" max="7" width="17.6640625" style="1" customWidth="1"/>
    <col min="8" max="8" width="15.33203125" style="1" customWidth="1"/>
    <col min="9" max="9" width="12.77734375" style="1" customWidth="1"/>
    <col min="10" max="10" width="26.5546875" style="1" customWidth="1"/>
    <col min="11" max="11" width="17" style="1" customWidth="1"/>
    <col min="12" max="12" width="20" style="23" customWidth="1"/>
    <col min="13" max="13" width="8.44140625" style="1"/>
    <col min="14" max="14" width="21.109375" style="1" customWidth="1"/>
    <col min="15" max="16384" width="8.44140625" style="1"/>
  </cols>
  <sheetData>
    <row r="1" spans="1:12">
      <c r="I1" s="11"/>
      <c r="J1" s="38" t="s">
        <v>34</v>
      </c>
      <c r="K1" s="38"/>
      <c r="L1" s="38"/>
    </row>
    <row r="2" spans="1:12">
      <c r="I2" s="11"/>
      <c r="J2" s="39" t="s">
        <v>35</v>
      </c>
      <c r="K2" s="39"/>
      <c r="L2" s="39"/>
    </row>
    <row r="3" spans="1:12">
      <c r="I3" s="11"/>
      <c r="J3" s="39" t="s">
        <v>36</v>
      </c>
      <c r="K3" s="39"/>
      <c r="L3" s="39"/>
    </row>
    <row r="4" spans="1:12">
      <c r="I4" s="11"/>
      <c r="J4" s="39" t="s">
        <v>37</v>
      </c>
      <c r="K4" s="39"/>
      <c r="L4" s="39"/>
    </row>
    <row r="5" spans="1:12">
      <c r="J5" s="39" t="s">
        <v>38</v>
      </c>
      <c r="K5" s="39"/>
      <c r="L5" s="39"/>
    </row>
    <row r="6" spans="1:1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0"/>
    </row>
    <row r="7" spans="1:12" ht="62.4" customHeight="1">
      <c r="A7" s="34" t="s">
        <v>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1:12" s="3" customFormat="1" ht="24" customHeight="1">
      <c r="A8" s="35" t="s">
        <v>53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2" ht="14.25" customHeight="1">
      <c r="A9" s="36" t="s">
        <v>1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</row>
    <row r="10" spans="1:12">
      <c r="A10" s="37" t="s">
        <v>58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2" ht="18.75" customHeight="1">
      <c r="A11" s="40" t="s">
        <v>2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</row>
    <row r="12" spans="1:12" ht="18.75" customHeight="1">
      <c r="A12" s="41" t="s">
        <v>3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2" ht="80.25" customHeight="1">
      <c r="A13" s="41" t="s">
        <v>4</v>
      </c>
      <c r="B13" s="41"/>
      <c r="C13" s="41"/>
      <c r="D13" s="42" t="s">
        <v>5</v>
      </c>
      <c r="E13" s="42"/>
      <c r="F13" s="42"/>
      <c r="G13" s="42"/>
      <c r="H13" s="42"/>
      <c r="I13" s="42"/>
      <c r="J13" s="42"/>
      <c r="K13" s="42"/>
      <c r="L13" s="42"/>
    </row>
    <row r="14" spans="1:12" ht="34.5" customHeight="1">
      <c r="A14" s="43" t="s">
        <v>6</v>
      </c>
      <c r="B14" s="43"/>
      <c r="C14" s="43"/>
      <c r="D14" s="42" t="s">
        <v>7</v>
      </c>
      <c r="E14" s="42"/>
      <c r="F14" s="42"/>
      <c r="G14" s="42"/>
      <c r="H14" s="42"/>
      <c r="I14" s="42"/>
      <c r="J14" s="42"/>
      <c r="K14" s="42"/>
      <c r="L14" s="42"/>
    </row>
    <row r="15" spans="1:12" ht="35.25" customHeight="1">
      <c r="A15" s="41" t="s">
        <v>8</v>
      </c>
      <c r="B15" s="41"/>
      <c r="C15" s="41"/>
      <c r="D15" s="44" t="s">
        <v>9</v>
      </c>
      <c r="E15" s="44"/>
      <c r="F15" s="44"/>
      <c r="G15" s="44"/>
      <c r="H15" s="44"/>
      <c r="I15" s="44"/>
      <c r="J15" s="44"/>
      <c r="K15" s="44"/>
      <c r="L15" s="44"/>
    </row>
    <row r="16" spans="1:12" ht="18.75" customHeight="1">
      <c r="A16" s="41" t="s">
        <v>10</v>
      </c>
      <c r="B16" s="41"/>
      <c r="C16" s="41"/>
      <c r="D16" s="44" t="s">
        <v>11</v>
      </c>
      <c r="E16" s="44"/>
      <c r="F16" s="44"/>
      <c r="G16" s="44"/>
      <c r="H16" s="44"/>
      <c r="I16" s="44"/>
      <c r="J16" s="44"/>
      <c r="K16" s="44"/>
      <c r="L16" s="44"/>
    </row>
    <row r="17" spans="1:14" ht="33.75" customHeight="1">
      <c r="A17" s="41" t="s">
        <v>12</v>
      </c>
      <c r="B17" s="41"/>
      <c r="C17" s="41"/>
      <c r="D17" s="44" t="s">
        <v>13</v>
      </c>
      <c r="E17" s="44"/>
      <c r="F17" s="44"/>
      <c r="G17" s="44"/>
      <c r="H17" s="44"/>
      <c r="I17" s="44"/>
      <c r="J17" s="44"/>
      <c r="K17" s="44"/>
      <c r="L17" s="44"/>
    </row>
    <row r="18" spans="1:14" ht="33.75" customHeight="1">
      <c r="A18" s="41" t="s">
        <v>14</v>
      </c>
      <c r="B18" s="41"/>
      <c r="C18" s="41"/>
      <c r="D18" s="44" t="s">
        <v>15</v>
      </c>
      <c r="E18" s="44"/>
      <c r="F18" s="44"/>
      <c r="G18" s="44"/>
      <c r="H18" s="44"/>
      <c r="I18" s="44"/>
      <c r="J18" s="44"/>
      <c r="K18" s="44"/>
      <c r="L18" s="44"/>
    </row>
    <row r="19" spans="1:14" ht="12.75" customHeight="1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</row>
    <row r="20" spans="1:14" ht="27.75" customHeight="1">
      <c r="A20" s="46" t="s">
        <v>16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</row>
    <row r="21" spans="1:14" ht="18.75" customHeight="1">
      <c r="A21" s="47" t="s">
        <v>17</v>
      </c>
      <c r="B21" s="47" t="s">
        <v>18</v>
      </c>
      <c r="C21" s="47" t="s">
        <v>19</v>
      </c>
      <c r="D21" s="47" t="s">
        <v>20</v>
      </c>
      <c r="E21" s="47" t="s">
        <v>21</v>
      </c>
      <c r="F21" s="47" t="s">
        <v>22</v>
      </c>
      <c r="G21" s="47"/>
      <c r="H21" s="47"/>
      <c r="I21" s="48" t="s">
        <v>23</v>
      </c>
      <c r="J21" s="48"/>
      <c r="K21" s="48"/>
      <c r="L21" s="49" t="s">
        <v>24</v>
      </c>
    </row>
    <row r="22" spans="1:14" ht="49.8" customHeight="1">
      <c r="A22" s="47"/>
      <c r="B22" s="47"/>
      <c r="C22" s="47"/>
      <c r="D22" s="47"/>
      <c r="E22" s="47"/>
      <c r="F22" s="4" t="s">
        <v>55</v>
      </c>
      <c r="G22" s="4" t="s">
        <v>56</v>
      </c>
      <c r="H22" s="4" t="s">
        <v>57</v>
      </c>
      <c r="I22" s="51" t="s">
        <v>25</v>
      </c>
      <c r="J22" s="47" t="s">
        <v>26</v>
      </c>
      <c r="K22" s="47" t="s">
        <v>27</v>
      </c>
      <c r="L22" s="49"/>
    </row>
    <row r="23" spans="1:14" s="6" customFormat="1" ht="156.6" customHeight="1">
      <c r="A23" s="47"/>
      <c r="B23" s="47"/>
      <c r="C23" s="47"/>
      <c r="D23" s="47"/>
      <c r="E23" s="47"/>
      <c r="F23" s="5" t="s">
        <v>28</v>
      </c>
      <c r="G23" s="5" t="s">
        <v>28</v>
      </c>
      <c r="H23" s="5" t="s">
        <v>28</v>
      </c>
      <c r="I23" s="51"/>
      <c r="J23" s="51"/>
      <c r="K23" s="51"/>
      <c r="L23" s="50"/>
    </row>
    <row r="24" spans="1:14" s="6" customFormat="1">
      <c r="A24" s="7">
        <v>1</v>
      </c>
      <c r="B24" s="7">
        <v>2</v>
      </c>
      <c r="C24" s="7">
        <v>3</v>
      </c>
      <c r="D24" s="7">
        <v>4</v>
      </c>
      <c r="E24" s="7">
        <v>5</v>
      </c>
      <c r="F24" s="7">
        <v>6</v>
      </c>
      <c r="G24" s="7">
        <v>7</v>
      </c>
      <c r="H24" s="7">
        <v>8</v>
      </c>
      <c r="I24" s="7">
        <v>9</v>
      </c>
      <c r="J24" s="7">
        <v>10</v>
      </c>
      <c r="K24" s="7">
        <v>11</v>
      </c>
      <c r="L24" s="19">
        <v>12</v>
      </c>
      <c r="N24" s="8"/>
    </row>
    <row r="25" spans="1:14" s="13" customFormat="1" ht="59.4" customHeight="1">
      <c r="A25" s="24">
        <v>1</v>
      </c>
      <c r="B25" s="24" t="s">
        <v>42</v>
      </c>
      <c r="C25" s="26" t="s">
        <v>43</v>
      </c>
      <c r="D25" s="27" t="s">
        <v>54</v>
      </c>
      <c r="E25" s="27">
        <v>1</v>
      </c>
      <c r="F25" s="28">
        <v>17047.43</v>
      </c>
      <c r="G25" s="28">
        <v>17219.63</v>
      </c>
      <c r="H25" s="28">
        <v>20636</v>
      </c>
      <c r="I25" s="18">
        <f>(F25+G25+H25)/3</f>
        <v>18301.02</v>
      </c>
      <c r="J25" s="10">
        <v>2024.02</v>
      </c>
      <c r="K25" s="10">
        <v>11.06</v>
      </c>
      <c r="L25" s="21">
        <f>I25*E25</f>
        <v>18301.02</v>
      </c>
      <c r="N25" s="14"/>
    </row>
    <row r="26" spans="1:14" s="13" customFormat="1" ht="58.8" customHeight="1">
      <c r="A26" s="24">
        <v>2</v>
      </c>
      <c r="B26" s="24" t="s">
        <v>42</v>
      </c>
      <c r="C26" s="26" t="s">
        <v>44</v>
      </c>
      <c r="D26" s="27" t="s">
        <v>54</v>
      </c>
      <c r="E26" s="27">
        <v>3</v>
      </c>
      <c r="F26" s="28">
        <v>3349.35</v>
      </c>
      <c r="G26" s="28">
        <v>3383.18</v>
      </c>
      <c r="H26" s="29">
        <v>4055</v>
      </c>
      <c r="I26" s="18">
        <f t="shared" ref="I26:I33" si="0">(F26+G26+H26)/3</f>
        <v>3595.8433333333328</v>
      </c>
      <c r="J26" s="10">
        <v>398.16</v>
      </c>
      <c r="K26" s="10">
        <v>11.07</v>
      </c>
      <c r="L26" s="21">
        <v>10787.52</v>
      </c>
      <c r="M26" s="25"/>
      <c r="N26" s="14"/>
    </row>
    <row r="27" spans="1:14" s="13" customFormat="1" ht="60" customHeight="1">
      <c r="A27" s="33">
        <v>3</v>
      </c>
      <c r="B27" s="24" t="s">
        <v>42</v>
      </c>
      <c r="C27" s="26" t="s">
        <v>45</v>
      </c>
      <c r="D27" s="27" t="s">
        <v>54</v>
      </c>
      <c r="E27" s="27">
        <v>1</v>
      </c>
      <c r="F27" s="28">
        <v>3349.35</v>
      </c>
      <c r="G27" s="28">
        <v>3383.18</v>
      </c>
      <c r="H27" s="28">
        <v>4055</v>
      </c>
      <c r="I27" s="18">
        <f t="shared" si="0"/>
        <v>3595.8433333333328</v>
      </c>
      <c r="J27" s="10">
        <v>398.16</v>
      </c>
      <c r="K27" s="10">
        <v>11.07</v>
      </c>
      <c r="L27" s="21">
        <f t="shared" ref="L27:L31" si="1">I27*E27</f>
        <v>3595.8433333333328</v>
      </c>
      <c r="N27" s="14"/>
    </row>
    <row r="28" spans="1:14" s="13" customFormat="1" ht="60.6" customHeight="1">
      <c r="A28" s="33">
        <v>4</v>
      </c>
      <c r="B28" s="24" t="s">
        <v>42</v>
      </c>
      <c r="C28" s="26" t="s">
        <v>46</v>
      </c>
      <c r="D28" s="27" t="s">
        <v>54</v>
      </c>
      <c r="E28" s="27">
        <v>1</v>
      </c>
      <c r="F28" s="28">
        <v>5140.83</v>
      </c>
      <c r="G28" s="28">
        <v>5192.76</v>
      </c>
      <c r="H28" s="28">
        <v>6223</v>
      </c>
      <c r="I28" s="18">
        <f t="shared" si="0"/>
        <v>5518.8633333333337</v>
      </c>
      <c r="J28" s="10">
        <v>610.24</v>
      </c>
      <c r="K28" s="10">
        <v>11.06</v>
      </c>
      <c r="L28" s="21">
        <f t="shared" si="1"/>
        <v>5518.8633333333337</v>
      </c>
      <c r="N28" s="14"/>
    </row>
    <row r="29" spans="1:14" s="13" customFormat="1" ht="72" customHeight="1">
      <c r="A29" s="33">
        <v>5</v>
      </c>
      <c r="B29" s="24" t="s">
        <v>42</v>
      </c>
      <c r="C29" s="26" t="s">
        <v>47</v>
      </c>
      <c r="D29" s="27" t="s">
        <v>54</v>
      </c>
      <c r="E29" s="27">
        <v>1</v>
      </c>
      <c r="F29" s="28">
        <v>5954.35</v>
      </c>
      <c r="G29" s="28">
        <v>6014.49</v>
      </c>
      <c r="H29" s="28">
        <v>7208</v>
      </c>
      <c r="I29" s="18">
        <f t="shared" si="0"/>
        <v>6392.28</v>
      </c>
      <c r="J29" s="10">
        <v>707.31</v>
      </c>
      <c r="K29" s="10">
        <v>11.07</v>
      </c>
      <c r="L29" s="21">
        <f t="shared" si="1"/>
        <v>6392.28</v>
      </c>
      <c r="N29" s="14"/>
    </row>
    <row r="30" spans="1:14" s="13" customFormat="1" ht="57.6" customHeight="1">
      <c r="A30" s="33">
        <v>6</v>
      </c>
      <c r="B30" s="24" t="s">
        <v>42</v>
      </c>
      <c r="C30" s="26" t="s">
        <v>48</v>
      </c>
      <c r="D30" s="27" t="s">
        <v>54</v>
      </c>
      <c r="E30" s="27">
        <v>2</v>
      </c>
      <c r="F30" s="28">
        <v>5550.26</v>
      </c>
      <c r="G30" s="28">
        <v>5606.32</v>
      </c>
      <c r="H30" s="28">
        <v>6719</v>
      </c>
      <c r="I30" s="18">
        <f t="shared" si="0"/>
        <v>5958.5266666666676</v>
      </c>
      <c r="J30" s="10">
        <v>659.35</v>
      </c>
      <c r="K30" s="10">
        <v>11.07</v>
      </c>
      <c r="L30" s="21">
        <v>11917.06</v>
      </c>
      <c r="N30" s="14"/>
    </row>
    <row r="31" spans="1:14" s="16" customFormat="1" ht="76.8" customHeight="1">
      <c r="A31" s="33">
        <v>7</v>
      </c>
      <c r="B31" s="24" t="s">
        <v>50</v>
      </c>
      <c r="C31" s="30" t="s">
        <v>49</v>
      </c>
      <c r="D31" s="27" t="s">
        <v>54</v>
      </c>
      <c r="E31" s="27">
        <v>1</v>
      </c>
      <c r="F31" s="31">
        <v>15382.01</v>
      </c>
      <c r="G31" s="31">
        <v>15537.38</v>
      </c>
      <c r="H31" s="31">
        <v>18620</v>
      </c>
      <c r="I31" s="18">
        <f t="shared" si="0"/>
        <v>16513.13</v>
      </c>
      <c r="J31" s="10">
        <v>1826.36</v>
      </c>
      <c r="K31" s="10">
        <v>11.06</v>
      </c>
      <c r="L31" s="21">
        <f t="shared" si="1"/>
        <v>16513.13</v>
      </c>
      <c r="N31" s="17"/>
    </row>
    <row r="32" spans="1:14" s="16" customFormat="1" ht="74.400000000000006" customHeight="1">
      <c r="A32" s="33">
        <v>8</v>
      </c>
      <c r="B32" s="24" t="s">
        <v>50</v>
      </c>
      <c r="C32" s="32" t="s">
        <v>51</v>
      </c>
      <c r="D32" s="27" t="s">
        <v>54</v>
      </c>
      <c r="E32" s="27">
        <v>1</v>
      </c>
      <c r="F32" s="31">
        <v>5159.05</v>
      </c>
      <c r="G32" s="31">
        <v>5211.16</v>
      </c>
      <c r="H32" s="31">
        <v>6246</v>
      </c>
      <c r="I32" s="18">
        <f t="shared" si="0"/>
        <v>5538.7366666666667</v>
      </c>
      <c r="J32" s="10">
        <v>613.12</v>
      </c>
      <c r="K32" s="10">
        <v>11.07</v>
      </c>
      <c r="L32" s="21">
        <v>5538.74</v>
      </c>
      <c r="N32" s="17"/>
    </row>
    <row r="33" spans="1:14" s="16" customFormat="1" ht="75" customHeight="1">
      <c r="A33" s="33">
        <v>9</v>
      </c>
      <c r="B33" s="10" t="s">
        <v>42</v>
      </c>
      <c r="C33" s="32" t="s">
        <v>52</v>
      </c>
      <c r="D33" s="27" t="s">
        <v>54</v>
      </c>
      <c r="E33" s="27">
        <v>1</v>
      </c>
      <c r="F33" s="31">
        <v>3870.26</v>
      </c>
      <c r="G33" s="31">
        <v>3909.35</v>
      </c>
      <c r="H33" s="31">
        <v>4685</v>
      </c>
      <c r="I33" s="18">
        <f t="shared" si="0"/>
        <v>4154.87</v>
      </c>
      <c r="J33" s="18">
        <v>459.7</v>
      </c>
      <c r="K33" s="10">
        <v>11.06</v>
      </c>
      <c r="L33" s="21">
        <f>I33*E33</f>
        <v>4154.87</v>
      </c>
      <c r="N33" s="17"/>
    </row>
    <row r="34" spans="1:14" s="15" customFormat="1" ht="28.5" customHeight="1">
      <c r="A34" s="53" t="s">
        <v>29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21">
        <v>82719.320000000007</v>
      </c>
    </row>
    <row r="35" spans="1:14" ht="45.75" customHeight="1">
      <c r="A35" s="54" t="s">
        <v>30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6" spans="1:14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22"/>
    </row>
    <row r="37" spans="1:14" ht="150.75" customHeight="1">
      <c r="A37" s="55" t="s">
        <v>31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</row>
    <row r="38" spans="1:14" ht="29.25" customHeight="1">
      <c r="A38" s="56" t="s">
        <v>32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</row>
    <row r="39" spans="1:14" ht="135.75" customHeight="1">
      <c r="A39" s="57" t="s">
        <v>33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</row>
    <row r="40" spans="1:14" ht="30" customHeight="1">
      <c r="A40" s="52" t="s">
        <v>39</v>
      </c>
      <c r="B40" s="52"/>
      <c r="C40" s="52"/>
      <c r="D40" s="38" t="s">
        <v>40</v>
      </c>
      <c r="E40" s="38"/>
      <c r="F40" s="38"/>
      <c r="G40" s="38"/>
      <c r="H40" s="12" t="s">
        <v>41</v>
      </c>
    </row>
  </sheetData>
  <mergeCells count="43">
    <mergeCell ref="A40:C40"/>
    <mergeCell ref="D40:G40"/>
    <mergeCell ref="A34:K34"/>
    <mergeCell ref="A35:L35"/>
    <mergeCell ref="A37:L37"/>
    <mergeCell ref="A38:L38"/>
    <mergeCell ref="A39:L39"/>
    <mergeCell ref="A18:C18"/>
    <mergeCell ref="D18:L18"/>
    <mergeCell ref="A19:L19"/>
    <mergeCell ref="A20:L20"/>
    <mergeCell ref="A21:A23"/>
    <mergeCell ref="B21:B23"/>
    <mergeCell ref="C21:C23"/>
    <mergeCell ref="D21:D23"/>
    <mergeCell ref="E21:E23"/>
    <mergeCell ref="F21:H21"/>
    <mergeCell ref="I21:K21"/>
    <mergeCell ref="L21:L23"/>
    <mergeCell ref="I22:I23"/>
    <mergeCell ref="J22:J23"/>
    <mergeCell ref="K22:K23"/>
    <mergeCell ref="A15:C15"/>
    <mergeCell ref="D15:L15"/>
    <mergeCell ref="A16:C16"/>
    <mergeCell ref="D16:L16"/>
    <mergeCell ref="A17:C17"/>
    <mergeCell ref="D17:L17"/>
    <mergeCell ref="A11:L11"/>
    <mergeCell ref="A12:L12"/>
    <mergeCell ref="A13:C13"/>
    <mergeCell ref="D13:L13"/>
    <mergeCell ref="A14:C14"/>
    <mergeCell ref="D14:L14"/>
    <mergeCell ref="A7:L7"/>
    <mergeCell ref="A8:L8"/>
    <mergeCell ref="A9:L9"/>
    <mergeCell ref="A10:L10"/>
    <mergeCell ref="J1:L1"/>
    <mergeCell ref="J2:L2"/>
    <mergeCell ref="J3:L3"/>
    <mergeCell ref="J4:L4"/>
    <mergeCell ref="J5:L5"/>
  </mergeCells>
  <pageMargins left="0.78749999999999998" right="0.78749999999999998" top="0.18472222222222201" bottom="0.39374999999999999" header="0.511811023622047" footer="0.511811023622047"/>
  <pageSetup paperSize="9" scale="58" fitToHeight="2" orientation="landscape" horizontalDpi="300" verticalDpi="300" r:id="rId1"/>
  <rowBreaks count="1" manualBreakCount="1">
    <brk id="3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308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Общее</vt:lpstr>
      <vt:lpstr>Общее!_xlnm_Print_Area</vt:lpstr>
      <vt:lpstr>Общее!OLE_LINK1</vt:lpstr>
      <vt:lpstr>Общее!Заголовки_для_печати</vt:lpstr>
      <vt:lpstr>Общее!Область_печати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MB01</dc:creator>
  <dc:description/>
  <cp:lastModifiedBy>MB01</cp:lastModifiedBy>
  <cp:revision>41</cp:revision>
  <cp:lastPrinted>2026-06-24T12:56:50Z</cp:lastPrinted>
  <dcterms:created xsi:type="dcterms:W3CDTF">2025-04-22T15:49:46Z</dcterms:created>
  <dcterms:modified xsi:type="dcterms:W3CDTF">2026-06-24T12:56:54Z</dcterms:modified>
  <dc:language>ru-RU</dc:language>
</cp:coreProperties>
</file>