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00" windowHeight="11760"/>
  </bookViews>
  <sheets>
    <sheet name="п.4" sheetId="3" r:id="rId1"/>
  </sheets>
  <calcPr calcId="162913"/>
</workbook>
</file>

<file path=xl/calcChain.xml><?xml version="1.0" encoding="utf-8"?>
<calcChain xmlns="http://schemas.openxmlformats.org/spreadsheetml/2006/main">
  <c r="I20" i="3" l="1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G57" i="3"/>
  <c r="F57" i="3"/>
  <c r="E57" i="3"/>
  <c r="L57" i="3" l="1"/>
  <c r="I19" i="3" l="1"/>
  <c r="J19" i="3" l="1"/>
  <c r="K19" i="3" s="1"/>
  <c r="L19" i="3"/>
  <c r="H57" i="3"/>
  <c r="L53" i="3"/>
  <c r="J52" i="3"/>
  <c r="K52" i="3" s="1"/>
  <c r="L51" i="3"/>
  <c r="J50" i="3"/>
  <c r="K50" i="3" s="1"/>
  <c r="L49" i="3"/>
  <c r="J48" i="3"/>
  <c r="K48" i="3" s="1"/>
  <c r="L47" i="3"/>
  <c r="J46" i="3"/>
  <c r="K46" i="3" s="1"/>
  <c r="L45" i="3"/>
  <c r="J44" i="3"/>
  <c r="K44" i="3" s="1"/>
  <c r="L43" i="3"/>
  <c r="J42" i="3"/>
  <c r="K42" i="3" s="1"/>
  <c r="L41" i="3"/>
  <c r="J40" i="3"/>
  <c r="K40" i="3" s="1"/>
  <c r="L39" i="3"/>
  <c r="J38" i="3"/>
  <c r="K38" i="3" s="1"/>
  <c r="L37" i="3"/>
  <c r="J36" i="3"/>
  <c r="K36" i="3" s="1"/>
  <c r="L35" i="3"/>
  <c r="J34" i="3"/>
  <c r="K34" i="3" s="1"/>
  <c r="L33" i="3"/>
  <c r="J32" i="3"/>
  <c r="K32" i="3" s="1"/>
  <c r="L31" i="3"/>
  <c r="J30" i="3"/>
  <c r="K30" i="3" s="1"/>
  <c r="L29" i="3"/>
  <c r="J28" i="3"/>
  <c r="K28" i="3" s="1"/>
  <c r="L27" i="3"/>
  <c r="J26" i="3"/>
  <c r="K26" i="3" s="1"/>
  <c r="L25" i="3"/>
  <c r="J24" i="3"/>
  <c r="K24" i="3" s="1"/>
  <c r="L23" i="3"/>
  <c r="J22" i="3"/>
  <c r="K22" i="3" s="1"/>
  <c r="L21" i="3"/>
  <c r="J20" i="3"/>
  <c r="K20" i="3" s="1"/>
  <c r="J29" i="3" l="1"/>
  <c r="K29" i="3" s="1"/>
  <c r="J45" i="3"/>
  <c r="K45" i="3" s="1"/>
  <c r="J21" i="3"/>
  <c r="K21" i="3" s="1"/>
  <c r="J37" i="3"/>
  <c r="K37" i="3" s="1"/>
  <c r="J53" i="3"/>
  <c r="K53" i="3" s="1"/>
  <c r="J25" i="3"/>
  <c r="K25" i="3" s="1"/>
  <c r="J33" i="3"/>
  <c r="K33" i="3" s="1"/>
  <c r="J41" i="3"/>
  <c r="K41" i="3" s="1"/>
  <c r="J49" i="3"/>
  <c r="K49" i="3" s="1"/>
  <c r="J23" i="3"/>
  <c r="K23" i="3" s="1"/>
  <c r="J27" i="3"/>
  <c r="K27" i="3" s="1"/>
  <c r="J31" i="3"/>
  <c r="K31" i="3" s="1"/>
  <c r="J35" i="3"/>
  <c r="K35" i="3" s="1"/>
  <c r="J39" i="3"/>
  <c r="K39" i="3" s="1"/>
  <c r="J43" i="3"/>
  <c r="K43" i="3" s="1"/>
  <c r="J47" i="3"/>
  <c r="K47" i="3" s="1"/>
  <c r="J51" i="3"/>
  <c r="K51" i="3" s="1"/>
  <c r="L20" i="3"/>
  <c r="L26" i="3"/>
  <c r="L28" i="3"/>
  <c r="L34" i="3"/>
  <c r="L38" i="3"/>
  <c r="L42" i="3"/>
  <c r="L46" i="3"/>
  <c r="L48" i="3"/>
  <c r="L50" i="3"/>
  <c r="L52" i="3"/>
  <c r="L22" i="3"/>
  <c r="L24" i="3"/>
  <c r="L30" i="3"/>
  <c r="L32" i="3"/>
  <c r="L36" i="3"/>
  <c r="L40" i="3"/>
  <c r="L44" i="3"/>
</calcChain>
</file>

<file path=xl/sharedStrings.xml><?xml version="1.0" encoding="utf-8"?>
<sst xmlns="http://schemas.openxmlformats.org/spreadsheetml/2006/main" count="76" uniqueCount="43">
  <si>
    <r>
      <t xml:space="preserve">     Используемый метод определения НМЦК с обоснованием</t>
    </r>
    <r>
      <rPr>
        <sz val="11"/>
        <color theme="1"/>
        <rFont val="Times New Roman"/>
        <family val="1"/>
        <charset val="204"/>
      </rPr>
      <t xml:space="preserve">  – метод сопоставимых рыночных цен (анализ рынка) согласно     п.1 ч.1 ст.22  Федерального закона от 05.04.2013 № 44-ФЗ  «О контрактной системе в сфере  закупок товаров, работ, услуг для обеспечения государственных и муниципальных нужд".</t>
    </r>
  </si>
  <si>
    <t xml:space="preserve">      Обоснование начальной (максимальной) цены контракта проводилось в соответствии с приказом Минэкономразвития России от 02.10.2013 №567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   Для определения  НМЦК были направлены запросы  о предоставлении ценовой информации пяти поставщикам, обладающим опытом поставок идентичных товаров. По запрсам были получены ответы от трех  потенциальных поставщиков.  Расчет НМЦК произведен по формуле:  </t>
  </si>
  <si>
    <r>
      <t>,</t>
    </r>
    <r>
      <rPr>
        <b/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где</t>
    </r>
    <r>
      <rPr>
        <b/>
        <sz val="11"/>
        <color theme="1"/>
        <rFont val="Times New Roman"/>
        <family val="1"/>
        <charset val="204"/>
      </rPr>
      <t xml:space="preserve"> </t>
    </r>
  </si>
  <si>
    <t xml:space="preserve"> </t>
  </si>
  <si>
    <r>
      <t xml:space="preserve">        </t>
    </r>
    <r>
      <rPr>
        <sz val="11"/>
        <color theme="1"/>
        <rFont val="Times New Roman"/>
        <family val="1"/>
        <charset val="204"/>
      </rPr>
      <t>-  НМЦК, определяемая методом сопоставимых рыночных цен (анализа рынка);</t>
    </r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</si>
  <si>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</si>
  <si>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</si>
  <si>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</si>
  <si>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r>
      <t xml:space="preserve"> -  </t>
    </r>
    <r>
      <rPr>
        <sz val="11"/>
        <color theme="1"/>
        <rFont val="Times New Roman"/>
        <family val="1"/>
        <charset val="204"/>
      </rPr>
      <t>цена единицы товара, работы, услуги, представленная в источнике с номером i</t>
    </r>
  </si>
  <si>
    <t>N п/п</t>
  </si>
  <si>
    <t>Наименование товара, работы, услуги, являющихся предметом контракта, функциональные, технические и качественные характеристики, эксплуатационные характеристики объекта закупки</t>
  </si>
  <si>
    <t>Ед. изм.</t>
  </si>
  <si>
    <t>Количество</t>
  </si>
  <si>
    <t>Цена за единицу товара на основании предложений, руб.</t>
  </si>
  <si>
    <t>Среднерыночная цена единицы объекта закупки за ед., руб.</t>
  </si>
  <si>
    <t>Среднеквадратичное отклонение</t>
  </si>
  <si>
    <t>Коэффициент вариации, %</t>
  </si>
  <si>
    <t>Начальная максимальная цена контракта. руб.</t>
  </si>
  <si>
    <t>источник информации   № 4</t>
  </si>
  <si>
    <t>В целях определения однородности совокупности значений выявленных цен, используемых в расчете НМЦК, рассчитано среднеквадратичное отклонение:</t>
  </si>
  <si>
    <t xml:space="preserve"> - цена единицы товара, работы, услуги, указанная в источнике с номером i;</t>
  </si>
  <si>
    <t>&lt;ц&gt; - средняя арифметическая величина цены единицы товара, работы, услуги;</t>
  </si>
  <si>
    <t>n – количество значений, используемых в расчете.</t>
  </si>
  <si>
    <t xml:space="preserve">       Если коэффициент вариации меньше 10%, то изменчивость вариационного ряда принято считать незначительной, от 10% до 20% относится к средней, больше 20% и меньше 33% к значительной и если коэффициент вариации превышает 33%, то это говорит о неоднородности информации и необходимости исключения самых больших и самых маленьких значений.</t>
  </si>
  <si>
    <t>Совокупность значений, используемых в расчете является однородной. Исследования рыночной цены произведены корректно.</t>
  </si>
  <si>
    <t>шт.</t>
  </si>
  <si>
    <t>Итого:</t>
  </si>
  <si>
    <t>усл. ед.</t>
  </si>
  <si>
    <t xml:space="preserve">Ст. инспектор ОКБИиХО </t>
  </si>
  <si>
    <t xml:space="preserve">лейтенант внутренней службы </t>
  </si>
  <si>
    <t>Ремонт вентиляционного оборудования</t>
  </si>
  <si>
    <r>
      <t xml:space="preserve">     Предмет контракта</t>
    </r>
    <r>
      <rPr>
        <sz val="11"/>
        <rFont val="Times New Roman"/>
        <family val="1"/>
        <charset val="204"/>
      </rPr>
      <t xml:space="preserve"> – ремонт вентиляционного оборудования продовольственной службы ФКУ ИК-9 ГУФСИН России по Пермскому краю</t>
    </r>
  </si>
  <si>
    <t>Обоснование  цены контракта с единственным поставщиком (подрядчиком, исполнителем)</t>
  </si>
  <si>
    <t>Приложение</t>
  </si>
  <si>
    <t>Р.С. Федосеев</t>
  </si>
  <si>
    <t>Коммерческое предложение   № 1</t>
  </si>
  <si>
    <t xml:space="preserve">Коммерческое предложение   № 2 </t>
  </si>
  <si>
    <t xml:space="preserve">Коммерческое предложение   № 3 </t>
  </si>
  <si>
    <t>При прочих равных условиях Поставщик № 3 предлагает наименьшую цену товара. Учитывая, что данное коммерческое предложение повлечет меньше затарат, целесообразно заключить контракт с Поставщиком № 3  на общую сумму 170 000,00 рублей.</t>
  </si>
  <si>
    <t xml:space="preserve">       Дата подготовки обоснования контракта: 01.09.2026</t>
  </si>
  <si>
    <t>Заместитель начальника учреждения</t>
  </si>
  <si>
    <t xml:space="preserve">подполковник внутренней службы                                                                                                                </t>
  </si>
  <si>
    <t>А.Н. Миронов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</si>
</sst>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justify"/>
    </xf>
    <xf numFmtId="0" fontId="5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4" fontId="7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8" fillId="0" borderId="0" xfId="0" applyFont="1"/>
    <xf numFmtId="0" fontId="6" fillId="0" borderId="1" xfId="0" applyFont="1" applyFill="1" applyBorder="1" applyAlignment="1">
      <alignment vertical="top" wrapText="1"/>
    </xf>
    <xf numFmtId="4" fontId="5" fillId="0" borderId="1" xfId="0" applyNumberFormat="1" applyFont="1" applyBorder="1" applyAlignment="1">
      <alignment horizontal="center" vertical="top" wrapText="1"/>
    </xf>
    <xf numFmtId="4" fontId="9" fillId="0" borderId="1" xfId="0" applyNumberFormat="1" applyFont="1" applyBorder="1" applyAlignment="1">
      <alignment horizontal="center" vertical="top" wrapText="1"/>
    </xf>
    <xf numFmtId="0" fontId="6" fillId="0" borderId="0" xfId="0" applyFont="1" applyBorder="1" applyAlignment="1">
      <alignment vertical="top" wrapText="1"/>
    </xf>
    <xf numFmtId="4" fontId="5" fillId="0" borderId="0" xfId="0" applyNumberFormat="1" applyFont="1" applyBorder="1" applyAlignment="1">
      <alignment horizontal="center" vertical="top" wrapText="1"/>
    </xf>
    <xf numFmtId="4" fontId="9" fillId="0" borderId="0" xfId="0" applyNumberFormat="1" applyFont="1" applyBorder="1" applyAlignment="1">
      <alignment horizontal="center" vertical="top" wrapText="1"/>
    </xf>
    <xf numFmtId="0" fontId="6" fillId="0" borderId="0" xfId="0" applyFont="1" applyAlignment="1">
      <alignment vertical="center"/>
    </xf>
    <xf numFmtId="0" fontId="10" fillId="0" borderId="0" xfId="0" applyFont="1" applyAlignment="1">
      <alignment horizontal="center" vertical="top" wrapText="1"/>
    </xf>
    <xf numFmtId="0" fontId="4" fillId="0" borderId="0" xfId="0" applyFont="1" applyAlignment="1"/>
    <xf numFmtId="0" fontId="4" fillId="0" borderId="0" xfId="0" applyFont="1"/>
    <xf numFmtId="0" fontId="0" fillId="0" borderId="0" xfId="0" applyAlignment="1">
      <alignment horizontal="center"/>
    </xf>
    <xf numFmtId="0" fontId="6" fillId="0" borderId="0" xfId="0" applyFont="1" applyAlignment="1">
      <alignment horizontal="right"/>
    </xf>
    <xf numFmtId="0" fontId="0" fillId="0" borderId="0" xfId="0" applyFont="1"/>
    <xf numFmtId="0" fontId="0" fillId="0" borderId="0" xfId="0" applyAlignment="1">
      <alignment horizontal="right"/>
    </xf>
    <xf numFmtId="0" fontId="11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2" fontId="4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2" fontId="7" fillId="0" borderId="1" xfId="0" applyNumberFormat="1" applyFont="1" applyFill="1" applyBorder="1" applyAlignment="1">
      <alignment horizontal="center" vertical="top" wrapText="1"/>
    </xf>
    <xf numFmtId="2" fontId="7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211666</xdr:colOff>
      <xdr:row>7</xdr:row>
      <xdr:rowOff>0</xdr:rowOff>
    </xdr:from>
    <xdr:to>
      <xdr:col>4</xdr:col>
      <xdr:colOff>782108</xdr:colOff>
      <xdr:row>8</xdr:row>
      <xdr:rowOff>146050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69191" y="1581150"/>
          <a:ext cx="1361017" cy="2984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</xdr:row>
      <xdr:rowOff>190499</xdr:rowOff>
    </xdr:from>
    <xdr:to>
      <xdr:col>1</xdr:col>
      <xdr:colOff>323850</xdr:colOff>
      <xdr:row>10</xdr:row>
      <xdr:rowOff>28574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876424"/>
          <a:ext cx="581025" cy="2190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84666</xdr:colOff>
      <xdr:row>13</xdr:row>
      <xdr:rowOff>1</xdr:rowOff>
    </xdr:from>
    <xdr:to>
      <xdr:col>0</xdr:col>
      <xdr:colOff>237066</xdr:colOff>
      <xdr:row>14</xdr:row>
      <xdr:rowOff>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4666" y="2638426"/>
          <a:ext cx="152400" cy="190499"/>
        </a:xfrm>
        <a:prstGeom prst="rect">
          <a:avLst/>
        </a:prstGeom>
        <a:noFill/>
      </xdr:spPr>
    </xdr:pic>
    <xdr:clientData/>
  </xdr:twoCellAnchor>
  <xdr:twoCellAnchor>
    <xdr:from>
      <xdr:col>1</xdr:col>
      <xdr:colOff>1280584</xdr:colOff>
      <xdr:row>59</xdr:row>
      <xdr:rowOff>63500</xdr:rowOff>
    </xdr:from>
    <xdr:to>
      <xdr:col>2</xdr:col>
      <xdr:colOff>246592</xdr:colOff>
      <xdr:row>61</xdr:row>
      <xdr:rowOff>81492</xdr:rowOff>
    </xdr:to>
    <xdr:pic>
      <xdr:nvPicPr>
        <xdr:cNvPr id="5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7759" y="6511925"/>
          <a:ext cx="1766358" cy="4275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42334</xdr:colOff>
      <xdr:row>60</xdr:row>
      <xdr:rowOff>84668</xdr:rowOff>
    </xdr:from>
    <xdr:to>
      <xdr:col>5</xdr:col>
      <xdr:colOff>156634</xdr:colOff>
      <xdr:row>60</xdr:row>
      <xdr:rowOff>198968</xdr:rowOff>
    </xdr:to>
    <xdr:pic>
      <xdr:nvPicPr>
        <xdr:cNvPr id="6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5834" y="6742643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6"/>
  <sheetViews>
    <sheetView tabSelected="1" topLeftCell="A2" zoomScale="70" zoomScaleNormal="70" workbookViewId="0">
      <selection activeCell="V63" sqref="V63"/>
    </sheetView>
  </sheetViews>
  <sheetFormatPr defaultRowHeight="15" x14ac:dyDescent="0.25"/>
  <cols>
    <col min="1" max="1" width="3.85546875" customWidth="1"/>
    <col min="2" max="2" width="42" customWidth="1"/>
    <col min="3" max="3" width="4.42578125" customWidth="1"/>
    <col min="4" max="4" width="9.140625" customWidth="1"/>
    <col min="5" max="5" width="19.42578125" customWidth="1"/>
    <col min="6" max="6" width="19.5703125" customWidth="1"/>
    <col min="7" max="7" width="19" customWidth="1"/>
    <col min="8" max="8" width="12.85546875" hidden="1" customWidth="1"/>
    <col min="9" max="9" width="16.5703125" customWidth="1"/>
    <col min="10" max="10" width="11" customWidth="1"/>
    <col min="11" max="11" width="12.7109375" customWidth="1"/>
    <col min="12" max="12" width="16.42578125" customWidth="1"/>
  </cols>
  <sheetData>
    <row r="1" spans="1:17" ht="7.5" hidden="1" customHeight="1" x14ac:dyDescent="0.25">
      <c r="B1" s="1"/>
      <c r="C1" s="1"/>
      <c r="D1" s="1"/>
      <c r="E1" s="1"/>
      <c r="F1" s="1"/>
      <c r="G1" s="1"/>
      <c r="H1" s="1"/>
      <c r="I1" s="2"/>
      <c r="J1" s="2"/>
      <c r="K1" s="2"/>
      <c r="M1" s="1"/>
      <c r="N1" s="1"/>
      <c r="O1" s="1"/>
      <c r="Q1" s="1"/>
    </row>
    <row r="2" spans="1:17" ht="28.5" customHeight="1" x14ac:dyDescent="0.25">
      <c r="B2" s="1"/>
      <c r="C2" s="1"/>
      <c r="D2" s="1"/>
      <c r="E2" s="1"/>
      <c r="F2" s="1"/>
      <c r="G2" s="1"/>
      <c r="H2" s="1"/>
      <c r="I2" s="2"/>
      <c r="J2" s="2"/>
      <c r="K2" s="2"/>
      <c r="L2" s="43" t="s">
        <v>33</v>
      </c>
      <c r="M2" s="1"/>
      <c r="N2" s="1"/>
      <c r="O2" s="1"/>
      <c r="Q2" s="1"/>
    </row>
    <row r="3" spans="1:17" x14ac:dyDescent="0.25">
      <c r="A3" s="1"/>
      <c r="B3" s="1"/>
      <c r="C3" s="1"/>
      <c r="D3" s="1"/>
      <c r="E3" s="2" t="s">
        <v>32</v>
      </c>
      <c r="F3" s="1"/>
      <c r="G3" s="1"/>
      <c r="H3" s="1"/>
      <c r="I3" s="1"/>
      <c r="J3" s="1"/>
      <c r="K3" s="1"/>
      <c r="L3" s="1"/>
      <c r="M3" s="1"/>
      <c r="N3" s="1"/>
      <c r="O3" s="1"/>
      <c r="Q3" s="1"/>
    </row>
    <row r="4" spans="1:17" ht="6" hidden="1" customHeight="1" x14ac:dyDescent="0.25">
      <c r="B4" s="1"/>
      <c r="C4" s="1"/>
      <c r="D4" s="1"/>
      <c r="E4" s="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7.25" customHeight="1" x14ac:dyDescent="0.25">
      <c r="A5" s="52" t="s">
        <v>31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1"/>
      <c r="N5" s="1"/>
      <c r="O5" s="1"/>
      <c r="P5" s="1"/>
      <c r="Q5" s="1"/>
    </row>
    <row r="6" spans="1:17" ht="31.5" customHeight="1" x14ac:dyDescent="0.25">
      <c r="A6" s="53" t="s">
        <v>0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1"/>
      <c r="N6" s="1"/>
      <c r="O6" s="1"/>
      <c r="P6" s="1"/>
      <c r="Q6" s="1"/>
    </row>
    <row r="7" spans="1:17" ht="60.75" customHeight="1" x14ac:dyDescent="0.25">
      <c r="A7" s="54" t="s">
        <v>1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1"/>
      <c r="N7" s="1"/>
      <c r="O7" s="1"/>
      <c r="P7" s="1"/>
      <c r="Q7" s="1"/>
    </row>
    <row r="8" spans="1:17" x14ac:dyDescent="0.25">
      <c r="B8" s="1"/>
      <c r="C8" s="1"/>
      <c r="D8" s="1"/>
      <c r="E8" s="2"/>
      <c r="F8" s="3" t="s">
        <v>2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8.25" customHeight="1" x14ac:dyDescent="0.25">
      <c r="A9" s="4" t="s">
        <v>3</v>
      </c>
      <c r="B9" s="1"/>
      <c r="C9" s="1"/>
      <c r="D9" s="1"/>
      <c r="E9" s="2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25">
      <c r="B10" s="5" t="s">
        <v>4</v>
      </c>
      <c r="C10" s="1"/>
      <c r="D10" s="1"/>
      <c r="E10" s="2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x14ac:dyDescent="0.25">
      <c r="A11" s="6" t="s">
        <v>5</v>
      </c>
      <c r="B11" s="1"/>
      <c r="C11" s="1"/>
      <c r="D11" s="1"/>
      <c r="E11" s="2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x14ac:dyDescent="0.25">
      <c r="A12" s="6" t="s">
        <v>6</v>
      </c>
      <c r="B12" s="1"/>
      <c r="C12" s="1"/>
      <c r="D12" s="1"/>
      <c r="E12" s="2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x14ac:dyDescent="0.25">
      <c r="A13" s="6" t="s">
        <v>7</v>
      </c>
      <c r="B13" s="1"/>
      <c r="C13" s="1"/>
      <c r="D13" s="1"/>
      <c r="E13" s="2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x14ac:dyDescent="0.25">
      <c r="A14" s="4"/>
      <c r="B14" s="4" t="s">
        <v>8</v>
      </c>
      <c r="C14" s="1"/>
      <c r="D14" s="1"/>
      <c r="E14" s="2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ht="3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1"/>
      <c r="O15" s="1"/>
      <c r="P15" s="1"/>
      <c r="Q15" s="1"/>
    </row>
    <row r="16" spans="1:17" ht="16.5" customHeight="1" x14ac:dyDescent="0.25">
      <c r="A16" s="48" t="s">
        <v>9</v>
      </c>
      <c r="B16" s="55" t="s">
        <v>10</v>
      </c>
      <c r="C16" s="57" t="s">
        <v>11</v>
      </c>
      <c r="D16" s="57" t="s">
        <v>12</v>
      </c>
      <c r="E16" s="58" t="s">
        <v>13</v>
      </c>
      <c r="F16" s="59"/>
      <c r="G16" s="59"/>
      <c r="H16" s="60"/>
      <c r="I16" s="48" t="s">
        <v>14</v>
      </c>
      <c r="J16" s="46" t="s">
        <v>15</v>
      </c>
      <c r="K16" s="46" t="s">
        <v>16</v>
      </c>
      <c r="L16" s="48" t="s">
        <v>17</v>
      </c>
      <c r="M16" s="1"/>
      <c r="N16" s="1"/>
      <c r="O16" s="1"/>
      <c r="P16" s="1"/>
      <c r="Q16" s="1"/>
    </row>
    <row r="17" spans="1:17" ht="75.75" customHeight="1" x14ac:dyDescent="0.25">
      <c r="A17" s="48"/>
      <c r="B17" s="56"/>
      <c r="C17" s="57"/>
      <c r="D17" s="57"/>
      <c r="E17" s="44" t="s">
        <v>35</v>
      </c>
      <c r="F17" s="44" t="s">
        <v>36</v>
      </c>
      <c r="G17" s="44" t="s">
        <v>37</v>
      </c>
      <c r="H17" s="30" t="s">
        <v>18</v>
      </c>
      <c r="I17" s="48"/>
      <c r="J17" s="47"/>
      <c r="K17" s="47"/>
      <c r="L17" s="48"/>
      <c r="M17" s="1"/>
      <c r="N17" s="1"/>
      <c r="O17" s="1"/>
      <c r="P17" s="1"/>
      <c r="Q17" s="1"/>
    </row>
    <row r="18" spans="1:17" ht="6.75" hidden="1" customHeight="1" x14ac:dyDescent="0.25">
      <c r="A18" s="8">
        <v>1</v>
      </c>
      <c r="B18" s="8">
        <v>2</v>
      </c>
      <c r="C18" s="8">
        <v>3</v>
      </c>
      <c r="D18" s="8">
        <v>4</v>
      </c>
      <c r="E18" s="8">
        <v>7</v>
      </c>
      <c r="F18" s="8">
        <v>6</v>
      </c>
      <c r="G18" s="8">
        <v>7</v>
      </c>
      <c r="H18" s="8"/>
      <c r="I18" s="8">
        <v>8</v>
      </c>
      <c r="J18" s="8"/>
      <c r="K18" s="8"/>
      <c r="L18" s="8">
        <v>9</v>
      </c>
      <c r="M18" s="1"/>
      <c r="N18" s="1"/>
      <c r="O18" s="1"/>
      <c r="P18" s="1"/>
      <c r="Q18" s="1"/>
    </row>
    <row r="19" spans="1:17" ht="45" x14ac:dyDescent="0.25">
      <c r="A19" s="8">
        <v>1</v>
      </c>
      <c r="B19" s="39" t="s">
        <v>30</v>
      </c>
      <c r="C19" s="38" t="s">
        <v>27</v>
      </c>
      <c r="D19" s="40">
        <v>1</v>
      </c>
      <c r="E19" s="41">
        <v>210000</v>
      </c>
      <c r="F19" s="41">
        <v>184000</v>
      </c>
      <c r="G19" s="41">
        <v>170000</v>
      </c>
      <c r="H19" s="40"/>
      <c r="I19" s="42">
        <f t="shared" ref="I19" si="0">ROUND((E19+F19+G19)/3,2)</f>
        <v>188000</v>
      </c>
      <c r="J19" s="10">
        <f t="shared" ref="J19" si="1">SQRT(((POWER(E19-I19,2)+POWER(F19-I19,2)+POWER(G19-I19,2))/2))</f>
        <v>20297.783130184438</v>
      </c>
      <c r="K19" s="9">
        <f t="shared" ref="K19" si="2">ROUND((J19/I19)*100,2)</f>
        <v>10.8</v>
      </c>
      <c r="L19" s="9">
        <f>ROUND(D19*I19,2)</f>
        <v>188000</v>
      </c>
      <c r="M19" s="1"/>
      <c r="N19" s="1"/>
      <c r="O19" s="1"/>
      <c r="P19" s="1"/>
      <c r="Q19" s="1"/>
    </row>
    <row r="20" spans="1:17" ht="15" hidden="1" customHeight="1" x14ac:dyDescent="0.25">
      <c r="A20" s="8">
        <v>15</v>
      </c>
      <c r="B20" s="12"/>
      <c r="C20" s="33" t="s">
        <v>25</v>
      </c>
      <c r="D20" s="13"/>
      <c r="E20" s="32"/>
      <c r="F20" s="32"/>
      <c r="G20" s="32"/>
      <c r="H20" s="13"/>
      <c r="I20" s="36">
        <f t="shared" ref="I20:I53" si="3">ROUND((E20+F20+G20)/3,2)</f>
        <v>0</v>
      </c>
      <c r="J20" s="10">
        <f t="shared" ref="J20:J53" si="4">SQRT(((POWER(E20-I20,2)+POWER(F20-I20,2)+POWER(G20-I20,2))/2))</f>
        <v>0</v>
      </c>
      <c r="K20" s="9" t="e">
        <f t="shared" ref="K20:K53" si="5">ROUND((J20/I20)*100,2)</f>
        <v>#DIV/0!</v>
      </c>
      <c r="L20" s="11">
        <f t="shared" ref="L20:L53" si="6">ROUND(D20*I20,2)</f>
        <v>0</v>
      </c>
      <c r="M20" s="1"/>
      <c r="N20" s="1"/>
      <c r="O20" s="1"/>
      <c r="P20" s="1"/>
      <c r="Q20" s="1"/>
    </row>
    <row r="21" spans="1:17" ht="15" hidden="1" customHeight="1" x14ac:dyDescent="0.25">
      <c r="A21" s="8">
        <v>16</v>
      </c>
      <c r="B21" s="12"/>
      <c r="C21" s="33" t="s">
        <v>25</v>
      </c>
      <c r="D21" s="13"/>
      <c r="E21" s="32"/>
      <c r="F21" s="32"/>
      <c r="G21" s="32"/>
      <c r="H21" s="13"/>
      <c r="I21" s="36">
        <f t="shared" si="3"/>
        <v>0</v>
      </c>
      <c r="J21" s="10">
        <f t="shared" si="4"/>
        <v>0</v>
      </c>
      <c r="K21" s="9" t="e">
        <f t="shared" si="5"/>
        <v>#DIV/0!</v>
      </c>
      <c r="L21" s="11">
        <f t="shared" si="6"/>
        <v>0</v>
      </c>
      <c r="M21" s="1"/>
      <c r="N21" s="1"/>
      <c r="O21" s="1"/>
      <c r="P21" s="1"/>
      <c r="Q21" s="1"/>
    </row>
    <row r="22" spans="1:17" ht="15" hidden="1" customHeight="1" x14ac:dyDescent="0.25">
      <c r="A22" s="8">
        <v>17</v>
      </c>
      <c r="B22" s="12"/>
      <c r="C22" s="33" t="s">
        <v>25</v>
      </c>
      <c r="D22" s="13"/>
      <c r="E22" s="32"/>
      <c r="F22" s="32"/>
      <c r="G22" s="32"/>
      <c r="H22" s="13"/>
      <c r="I22" s="36">
        <f t="shared" si="3"/>
        <v>0</v>
      </c>
      <c r="J22" s="10">
        <f t="shared" si="4"/>
        <v>0</v>
      </c>
      <c r="K22" s="9" t="e">
        <f t="shared" si="5"/>
        <v>#DIV/0!</v>
      </c>
      <c r="L22" s="11">
        <f t="shared" si="6"/>
        <v>0</v>
      </c>
      <c r="M22" s="1"/>
      <c r="N22" s="1"/>
      <c r="O22" s="1"/>
      <c r="P22" s="1"/>
      <c r="Q22" s="1"/>
    </row>
    <row r="23" spans="1:17" ht="15" hidden="1" customHeight="1" x14ac:dyDescent="0.25">
      <c r="A23" s="8">
        <v>18</v>
      </c>
      <c r="B23" s="12"/>
      <c r="C23" s="33" t="s">
        <v>25</v>
      </c>
      <c r="D23" s="13"/>
      <c r="E23" s="32"/>
      <c r="F23" s="32"/>
      <c r="G23" s="32"/>
      <c r="H23" s="13"/>
      <c r="I23" s="36">
        <f t="shared" si="3"/>
        <v>0</v>
      </c>
      <c r="J23" s="10">
        <f t="shared" si="4"/>
        <v>0</v>
      </c>
      <c r="K23" s="9" t="e">
        <f t="shared" si="5"/>
        <v>#DIV/0!</v>
      </c>
      <c r="L23" s="11">
        <f t="shared" si="6"/>
        <v>0</v>
      </c>
      <c r="M23" s="1"/>
      <c r="N23" s="1"/>
      <c r="O23" s="1"/>
      <c r="P23" s="1"/>
      <c r="Q23" s="1"/>
    </row>
    <row r="24" spans="1:17" ht="15" hidden="1" customHeight="1" x14ac:dyDescent="0.25">
      <c r="A24" s="8">
        <v>19</v>
      </c>
      <c r="B24" s="12"/>
      <c r="C24" s="33" t="s">
        <v>25</v>
      </c>
      <c r="D24" s="13"/>
      <c r="E24" s="32"/>
      <c r="F24" s="32"/>
      <c r="G24" s="32"/>
      <c r="H24" s="13"/>
      <c r="I24" s="36">
        <f t="shared" si="3"/>
        <v>0</v>
      </c>
      <c r="J24" s="10">
        <f t="shared" si="4"/>
        <v>0</v>
      </c>
      <c r="K24" s="9" t="e">
        <f t="shared" si="5"/>
        <v>#DIV/0!</v>
      </c>
      <c r="L24" s="11">
        <f t="shared" si="6"/>
        <v>0</v>
      </c>
      <c r="M24" s="1"/>
      <c r="N24" s="1"/>
      <c r="O24" s="1"/>
      <c r="P24" s="1"/>
      <c r="Q24" s="1"/>
    </row>
    <row r="25" spans="1:17" ht="15" hidden="1" customHeight="1" x14ac:dyDescent="0.25">
      <c r="A25" s="8">
        <v>20</v>
      </c>
      <c r="B25" s="12"/>
      <c r="C25" s="33" t="s">
        <v>25</v>
      </c>
      <c r="D25" s="13"/>
      <c r="E25" s="32"/>
      <c r="F25" s="32"/>
      <c r="G25" s="32"/>
      <c r="H25" s="13"/>
      <c r="I25" s="37">
        <f t="shared" si="3"/>
        <v>0</v>
      </c>
      <c r="J25" s="10">
        <f t="shared" si="4"/>
        <v>0</v>
      </c>
      <c r="K25" s="9" t="e">
        <f t="shared" si="5"/>
        <v>#DIV/0!</v>
      </c>
      <c r="L25" s="11">
        <f t="shared" si="6"/>
        <v>0</v>
      </c>
      <c r="M25" s="1"/>
      <c r="N25" s="1"/>
      <c r="O25" s="1"/>
      <c r="P25" s="1"/>
      <c r="Q25" s="1"/>
    </row>
    <row r="26" spans="1:17" ht="15" hidden="1" customHeight="1" x14ac:dyDescent="0.25">
      <c r="A26" s="8">
        <v>21</v>
      </c>
      <c r="B26" s="12"/>
      <c r="C26" s="33" t="s">
        <v>25</v>
      </c>
      <c r="D26" s="13"/>
      <c r="E26" s="32"/>
      <c r="F26" s="32"/>
      <c r="G26" s="32"/>
      <c r="H26" s="13"/>
      <c r="I26" s="37">
        <f t="shared" si="3"/>
        <v>0</v>
      </c>
      <c r="J26" s="10">
        <f t="shared" si="4"/>
        <v>0</v>
      </c>
      <c r="K26" s="9" t="e">
        <f t="shared" si="5"/>
        <v>#DIV/0!</v>
      </c>
      <c r="L26" s="11">
        <f t="shared" si="6"/>
        <v>0</v>
      </c>
      <c r="M26" s="1"/>
      <c r="N26" s="1"/>
      <c r="O26" s="1"/>
      <c r="P26" s="1"/>
      <c r="Q26" s="1"/>
    </row>
    <row r="27" spans="1:17" ht="15" hidden="1" customHeight="1" x14ac:dyDescent="0.25">
      <c r="A27" s="8">
        <v>22</v>
      </c>
      <c r="B27" s="12"/>
      <c r="C27" s="33" t="s">
        <v>25</v>
      </c>
      <c r="D27" s="13"/>
      <c r="E27" s="32"/>
      <c r="F27" s="32"/>
      <c r="G27" s="32"/>
      <c r="H27" s="13"/>
      <c r="I27" s="37">
        <f t="shared" si="3"/>
        <v>0</v>
      </c>
      <c r="J27" s="10">
        <f t="shared" si="4"/>
        <v>0</v>
      </c>
      <c r="K27" s="9" t="e">
        <f t="shared" si="5"/>
        <v>#DIV/0!</v>
      </c>
      <c r="L27" s="11">
        <f t="shared" si="6"/>
        <v>0</v>
      </c>
      <c r="M27" s="1"/>
      <c r="N27" s="1"/>
      <c r="O27" s="1"/>
      <c r="P27" s="1"/>
      <c r="Q27" s="1"/>
    </row>
    <row r="28" spans="1:17" ht="15" hidden="1" customHeight="1" x14ac:dyDescent="0.25">
      <c r="A28" s="8">
        <v>23</v>
      </c>
      <c r="B28" s="12"/>
      <c r="C28" s="33" t="s">
        <v>25</v>
      </c>
      <c r="D28" s="13"/>
      <c r="E28" s="32"/>
      <c r="F28" s="32"/>
      <c r="G28" s="32"/>
      <c r="H28" s="13"/>
      <c r="I28" s="37">
        <f t="shared" si="3"/>
        <v>0</v>
      </c>
      <c r="J28" s="10">
        <f t="shared" si="4"/>
        <v>0</v>
      </c>
      <c r="K28" s="9" t="e">
        <f t="shared" si="5"/>
        <v>#DIV/0!</v>
      </c>
      <c r="L28" s="11">
        <f t="shared" si="6"/>
        <v>0</v>
      </c>
      <c r="M28" s="1"/>
      <c r="N28" s="1"/>
      <c r="O28" s="1"/>
      <c r="P28" s="1"/>
      <c r="Q28" s="1"/>
    </row>
    <row r="29" spans="1:17" ht="15" hidden="1" customHeight="1" x14ac:dyDescent="0.25">
      <c r="A29" s="8">
        <v>24</v>
      </c>
      <c r="B29" s="12"/>
      <c r="C29" s="33" t="s">
        <v>25</v>
      </c>
      <c r="D29" s="13"/>
      <c r="E29" s="32"/>
      <c r="F29" s="32"/>
      <c r="G29" s="32"/>
      <c r="H29" s="13"/>
      <c r="I29" s="37">
        <f t="shared" si="3"/>
        <v>0</v>
      </c>
      <c r="J29" s="10">
        <f t="shared" si="4"/>
        <v>0</v>
      </c>
      <c r="K29" s="9" t="e">
        <f t="shared" si="5"/>
        <v>#DIV/0!</v>
      </c>
      <c r="L29" s="11">
        <f t="shared" si="6"/>
        <v>0</v>
      </c>
      <c r="M29" s="1"/>
      <c r="N29" s="1"/>
      <c r="O29" s="1"/>
      <c r="P29" s="1"/>
      <c r="Q29" s="1"/>
    </row>
    <row r="30" spans="1:17" ht="15" hidden="1" customHeight="1" x14ac:dyDescent="0.25">
      <c r="A30" s="8">
        <v>25</v>
      </c>
      <c r="B30" s="12"/>
      <c r="C30" s="33" t="s">
        <v>25</v>
      </c>
      <c r="D30" s="13"/>
      <c r="E30" s="32"/>
      <c r="F30" s="32"/>
      <c r="G30" s="32"/>
      <c r="H30" s="13"/>
      <c r="I30" s="37">
        <f t="shared" si="3"/>
        <v>0</v>
      </c>
      <c r="J30" s="10">
        <f t="shared" si="4"/>
        <v>0</v>
      </c>
      <c r="K30" s="9" t="e">
        <f t="shared" si="5"/>
        <v>#DIV/0!</v>
      </c>
      <c r="L30" s="11">
        <f t="shared" si="6"/>
        <v>0</v>
      </c>
      <c r="M30" s="1"/>
      <c r="N30" s="1"/>
      <c r="O30" s="1"/>
      <c r="P30" s="1"/>
      <c r="Q30" s="1"/>
    </row>
    <row r="31" spans="1:17" ht="15" hidden="1" customHeight="1" x14ac:dyDescent="0.25">
      <c r="A31" s="8">
        <v>26</v>
      </c>
      <c r="B31" s="12"/>
      <c r="C31" s="33" t="s">
        <v>25</v>
      </c>
      <c r="D31" s="13"/>
      <c r="E31" s="32"/>
      <c r="F31" s="32"/>
      <c r="G31" s="32"/>
      <c r="H31" s="13"/>
      <c r="I31" s="37">
        <f t="shared" si="3"/>
        <v>0</v>
      </c>
      <c r="J31" s="10">
        <f t="shared" si="4"/>
        <v>0</v>
      </c>
      <c r="K31" s="9" t="e">
        <f t="shared" si="5"/>
        <v>#DIV/0!</v>
      </c>
      <c r="L31" s="11">
        <f t="shared" si="6"/>
        <v>0</v>
      </c>
      <c r="M31" s="1"/>
      <c r="N31" s="1"/>
      <c r="O31" s="1"/>
      <c r="P31" s="1"/>
      <c r="Q31" s="1"/>
    </row>
    <row r="32" spans="1:17" ht="15" hidden="1" customHeight="1" x14ac:dyDescent="0.25">
      <c r="A32" s="8">
        <v>27</v>
      </c>
      <c r="B32" s="12"/>
      <c r="C32" s="33" t="s">
        <v>25</v>
      </c>
      <c r="D32" s="13"/>
      <c r="E32" s="32"/>
      <c r="F32" s="32"/>
      <c r="G32" s="32"/>
      <c r="H32" s="13"/>
      <c r="I32" s="37">
        <f t="shared" si="3"/>
        <v>0</v>
      </c>
      <c r="J32" s="10">
        <f t="shared" si="4"/>
        <v>0</v>
      </c>
      <c r="K32" s="9" t="e">
        <f t="shared" si="5"/>
        <v>#DIV/0!</v>
      </c>
      <c r="L32" s="11">
        <f t="shared" si="6"/>
        <v>0</v>
      </c>
      <c r="M32" s="1"/>
      <c r="N32" s="1"/>
      <c r="O32" s="1"/>
      <c r="P32" s="1"/>
      <c r="Q32" s="1"/>
    </row>
    <row r="33" spans="1:17" ht="15" hidden="1" customHeight="1" x14ac:dyDescent="0.25">
      <c r="A33" s="8">
        <v>28</v>
      </c>
      <c r="B33" s="12"/>
      <c r="C33" s="33" t="s">
        <v>25</v>
      </c>
      <c r="D33" s="13"/>
      <c r="E33" s="32"/>
      <c r="F33" s="32"/>
      <c r="G33" s="32"/>
      <c r="H33" s="13"/>
      <c r="I33" s="37">
        <f t="shared" si="3"/>
        <v>0</v>
      </c>
      <c r="J33" s="10">
        <f t="shared" si="4"/>
        <v>0</v>
      </c>
      <c r="K33" s="9" t="e">
        <f t="shared" si="5"/>
        <v>#DIV/0!</v>
      </c>
      <c r="L33" s="11">
        <f t="shared" si="6"/>
        <v>0</v>
      </c>
      <c r="M33" s="14"/>
      <c r="N33" s="1"/>
      <c r="O33" s="1"/>
      <c r="P33" s="1"/>
      <c r="Q33" s="1"/>
    </row>
    <row r="34" spans="1:17" ht="15" hidden="1" customHeight="1" x14ac:dyDescent="0.25">
      <c r="A34" s="8">
        <v>29</v>
      </c>
      <c r="B34" s="12"/>
      <c r="C34" s="33" t="s">
        <v>25</v>
      </c>
      <c r="D34" s="13"/>
      <c r="E34" s="32"/>
      <c r="F34" s="32"/>
      <c r="G34" s="32"/>
      <c r="H34" s="13"/>
      <c r="I34" s="37">
        <f t="shared" si="3"/>
        <v>0</v>
      </c>
      <c r="J34" s="10">
        <f t="shared" si="4"/>
        <v>0</v>
      </c>
      <c r="K34" s="9" t="e">
        <f t="shared" si="5"/>
        <v>#DIV/0!</v>
      </c>
      <c r="L34" s="11">
        <f t="shared" si="6"/>
        <v>0</v>
      </c>
      <c r="M34" s="1"/>
      <c r="N34" s="1"/>
      <c r="O34" s="1"/>
      <c r="P34" s="1"/>
      <c r="Q34" s="1"/>
    </row>
    <row r="35" spans="1:17" ht="15" hidden="1" customHeight="1" x14ac:dyDescent="0.25">
      <c r="A35" s="8">
        <v>30</v>
      </c>
      <c r="B35" s="12"/>
      <c r="C35" s="33" t="s">
        <v>25</v>
      </c>
      <c r="D35" s="13"/>
      <c r="E35" s="32"/>
      <c r="F35" s="32"/>
      <c r="G35" s="32"/>
      <c r="H35" s="13"/>
      <c r="I35" s="37">
        <f t="shared" si="3"/>
        <v>0</v>
      </c>
      <c r="J35" s="10">
        <f t="shared" si="4"/>
        <v>0</v>
      </c>
      <c r="K35" s="9" t="e">
        <f t="shared" si="5"/>
        <v>#DIV/0!</v>
      </c>
      <c r="L35" s="11">
        <f t="shared" si="6"/>
        <v>0</v>
      </c>
      <c r="M35" s="1"/>
      <c r="N35" s="1"/>
      <c r="O35" s="1"/>
      <c r="P35" s="1"/>
      <c r="Q35" s="1"/>
    </row>
    <row r="36" spans="1:17" ht="15" hidden="1" customHeight="1" x14ac:dyDescent="0.25">
      <c r="A36" s="8">
        <v>31</v>
      </c>
      <c r="B36" s="12"/>
      <c r="C36" s="33" t="s">
        <v>25</v>
      </c>
      <c r="D36" s="13"/>
      <c r="E36" s="32"/>
      <c r="F36" s="32"/>
      <c r="G36" s="32"/>
      <c r="H36" s="13"/>
      <c r="I36" s="37">
        <f t="shared" si="3"/>
        <v>0</v>
      </c>
      <c r="J36" s="10">
        <f t="shared" si="4"/>
        <v>0</v>
      </c>
      <c r="K36" s="9" t="e">
        <f t="shared" si="5"/>
        <v>#DIV/0!</v>
      </c>
      <c r="L36" s="11">
        <f t="shared" si="6"/>
        <v>0</v>
      </c>
      <c r="M36" s="1"/>
      <c r="N36" s="1"/>
      <c r="O36" s="1"/>
      <c r="P36" s="1"/>
      <c r="Q36" s="1"/>
    </row>
    <row r="37" spans="1:17" ht="15" hidden="1" customHeight="1" x14ac:dyDescent="0.25">
      <c r="A37" s="8">
        <v>32</v>
      </c>
      <c r="B37" s="12"/>
      <c r="C37" s="33" t="s">
        <v>25</v>
      </c>
      <c r="D37" s="13"/>
      <c r="E37" s="32"/>
      <c r="F37" s="32"/>
      <c r="G37" s="32"/>
      <c r="H37" s="13"/>
      <c r="I37" s="37">
        <f t="shared" si="3"/>
        <v>0</v>
      </c>
      <c r="J37" s="10">
        <f t="shared" si="4"/>
        <v>0</v>
      </c>
      <c r="K37" s="9" t="e">
        <f t="shared" si="5"/>
        <v>#DIV/0!</v>
      </c>
      <c r="L37" s="11">
        <f t="shared" si="6"/>
        <v>0</v>
      </c>
      <c r="M37" s="1"/>
      <c r="N37" s="1"/>
      <c r="O37" s="1"/>
      <c r="P37" s="1"/>
      <c r="Q37" s="1"/>
    </row>
    <row r="38" spans="1:17" ht="15" hidden="1" customHeight="1" x14ac:dyDescent="0.25">
      <c r="A38" s="8">
        <v>33</v>
      </c>
      <c r="B38" s="12"/>
      <c r="C38" s="33" t="s">
        <v>25</v>
      </c>
      <c r="D38" s="13"/>
      <c r="E38" s="32"/>
      <c r="F38" s="32"/>
      <c r="G38" s="32"/>
      <c r="H38" s="13"/>
      <c r="I38" s="37">
        <f t="shared" si="3"/>
        <v>0</v>
      </c>
      <c r="J38" s="10">
        <f t="shared" si="4"/>
        <v>0</v>
      </c>
      <c r="K38" s="9" t="e">
        <f t="shared" si="5"/>
        <v>#DIV/0!</v>
      </c>
      <c r="L38" s="11">
        <f t="shared" si="6"/>
        <v>0</v>
      </c>
      <c r="M38" s="1"/>
      <c r="N38" s="1"/>
      <c r="O38" s="1"/>
      <c r="P38" s="1"/>
      <c r="Q38" s="1"/>
    </row>
    <row r="39" spans="1:17" ht="15" hidden="1" customHeight="1" x14ac:dyDescent="0.25">
      <c r="A39" s="8">
        <v>34</v>
      </c>
      <c r="B39" s="12"/>
      <c r="C39" s="33" t="s">
        <v>25</v>
      </c>
      <c r="D39" s="13"/>
      <c r="E39" s="32"/>
      <c r="F39" s="32"/>
      <c r="G39" s="32"/>
      <c r="H39" s="13"/>
      <c r="I39" s="37">
        <f t="shared" si="3"/>
        <v>0</v>
      </c>
      <c r="J39" s="10">
        <f t="shared" si="4"/>
        <v>0</v>
      </c>
      <c r="K39" s="9" t="e">
        <f t="shared" si="5"/>
        <v>#DIV/0!</v>
      </c>
      <c r="L39" s="11">
        <f t="shared" si="6"/>
        <v>0</v>
      </c>
      <c r="M39" s="1"/>
      <c r="N39" s="1"/>
      <c r="O39" s="1"/>
      <c r="P39" s="1"/>
      <c r="Q39" s="1"/>
    </row>
    <row r="40" spans="1:17" ht="15" hidden="1" customHeight="1" x14ac:dyDescent="0.25">
      <c r="A40" s="8">
        <v>35</v>
      </c>
      <c r="B40" s="12"/>
      <c r="C40" s="33" t="s">
        <v>25</v>
      </c>
      <c r="D40" s="13"/>
      <c r="E40" s="32"/>
      <c r="F40" s="32"/>
      <c r="G40" s="32"/>
      <c r="H40" s="13"/>
      <c r="I40" s="37">
        <f t="shared" si="3"/>
        <v>0</v>
      </c>
      <c r="J40" s="10">
        <f t="shared" si="4"/>
        <v>0</v>
      </c>
      <c r="K40" s="9" t="e">
        <f t="shared" si="5"/>
        <v>#DIV/0!</v>
      </c>
      <c r="L40" s="11">
        <f t="shared" si="6"/>
        <v>0</v>
      </c>
      <c r="M40" s="1"/>
      <c r="N40" s="1"/>
      <c r="O40" s="1"/>
      <c r="P40" s="1"/>
      <c r="Q40" s="1"/>
    </row>
    <row r="41" spans="1:17" ht="15" hidden="1" customHeight="1" x14ac:dyDescent="0.25">
      <c r="A41" s="8">
        <v>36</v>
      </c>
      <c r="B41" s="12"/>
      <c r="C41" s="33" t="s">
        <v>25</v>
      </c>
      <c r="D41" s="13"/>
      <c r="E41" s="32"/>
      <c r="F41" s="32"/>
      <c r="G41" s="32"/>
      <c r="H41" s="13"/>
      <c r="I41" s="37">
        <f t="shared" si="3"/>
        <v>0</v>
      </c>
      <c r="J41" s="10">
        <f t="shared" si="4"/>
        <v>0</v>
      </c>
      <c r="K41" s="9" t="e">
        <f t="shared" si="5"/>
        <v>#DIV/0!</v>
      </c>
      <c r="L41" s="11">
        <f t="shared" si="6"/>
        <v>0</v>
      </c>
      <c r="M41" s="1"/>
      <c r="N41" s="1"/>
      <c r="O41" s="1"/>
      <c r="P41" s="1"/>
      <c r="Q41" s="1"/>
    </row>
    <row r="42" spans="1:17" ht="15" hidden="1" customHeight="1" x14ac:dyDescent="0.25">
      <c r="A42" s="8">
        <v>37</v>
      </c>
      <c r="B42" s="12"/>
      <c r="C42" s="33" t="s">
        <v>25</v>
      </c>
      <c r="D42" s="13"/>
      <c r="E42" s="32"/>
      <c r="F42" s="32"/>
      <c r="G42" s="32"/>
      <c r="H42" s="13"/>
      <c r="I42" s="37">
        <f t="shared" si="3"/>
        <v>0</v>
      </c>
      <c r="J42" s="10">
        <f t="shared" si="4"/>
        <v>0</v>
      </c>
      <c r="K42" s="9" t="e">
        <f t="shared" si="5"/>
        <v>#DIV/0!</v>
      </c>
      <c r="L42" s="11">
        <f t="shared" si="6"/>
        <v>0</v>
      </c>
      <c r="M42" s="1"/>
      <c r="N42" s="1"/>
      <c r="O42" s="1"/>
      <c r="P42" s="1"/>
      <c r="Q42" s="1"/>
    </row>
    <row r="43" spans="1:17" ht="15" hidden="1" customHeight="1" x14ac:dyDescent="0.25">
      <c r="A43" s="8">
        <v>38</v>
      </c>
      <c r="B43" s="12"/>
      <c r="C43" s="33" t="s">
        <v>25</v>
      </c>
      <c r="D43" s="13"/>
      <c r="E43" s="32"/>
      <c r="F43" s="32"/>
      <c r="G43" s="32"/>
      <c r="H43" s="13"/>
      <c r="I43" s="37">
        <f t="shared" si="3"/>
        <v>0</v>
      </c>
      <c r="J43" s="10">
        <f t="shared" si="4"/>
        <v>0</v>
      </c>
      <c r="K43" s="9" t="e">
        <f t="shared" si="5"/>
        <v>#DIV/0!</v>
      </c>
      <c r="L43" s="11">
        <f t="shared" si="6"/>
        <v>0</v>
      </c>
      <c r="M43" s="1"/>
      <c r="N43" s="1"/>
      <c r="O43" s="1"/>
      <c r="P43" s="1"/>
      <c r="Q43" s="1"/>
    </row>
    <row r="44" spans="1:17" ht="15" hidden="1" customHeight="1" x14ac:dyDescent="0.25">
      <c r="A44" s="8">
        <v>39</v>
      </c>
      <c r="B44" s="12"/>
      <c r="C44" s="33" t="s">
        <v>25</v>
      </c>
      <c r="D44" s="13"/>
      <c r="E44" s="32"/>
      <c r="F44" s="32"/>
      <c r="G44" s="32"/>
      <c r="H44" s="13"/>
      <c r="I44" s="37">
        <f t="shared" si="3"/>
        <v>0</v>
      </c>
      <c r="J44" s="10">
        <f t="shared" si="4"/>
        <v>0</v>
      </c>
      <c r="K44" s="9" t="e">
        <f t="shared" si="5"/>
        <v>#DIV/0!</v>
      </c>
      <c r="L44" s="11">
        <f t="shared" si="6"/>
        <v>0</v>
      </c>
      <c r="M44" s="1"/>
      <c r="N44" s="1"/>
      <c r="O44" s="1"/>
      <c r="P44" s="1"/>
      <c r="Q44" s="1"/>
    </row>
    <row r="45" spans="1:17" ht="15" hidden="1" customHeight="1" x14ac:dyDescent="0.25">
      <c r="A45" s="8">
        <v>40</v>
      </c>
      <c r="B45" s="12"/>
      <c r="C45" s="33" t="s">
        <v>25</v>
      </c>
      <c r="D45" s="13"/>
      <c r="E45" s="32"/>
      <c r="F45" s="32"/>
      <c r="G45" s="32"/>
      <c r="H45" s="13"/>
      <c r="I45" s="37">
        <f t="shared" si="3"/>
        <v>0</v>
      </c>
      <c r="J45" s="10">
        <f t="shared" si="4"/>
        <v>0</v>
      </c>
      <c r="K45" s="9" t="e">
        <f t="shared" si="5"/>
        <v>#DIV/0!</v>
      </c>
      <c r="L45" s="11">
        <f t="shared" si="6"/>
        <v>0</v>
      </c>
      <c r="M45" s="1"/>
      <c r="N45" s="1"/>
      <c r="O45" s="1"/>
      <c r="P45" s="1"/>
      <c r="Q45" s="1"/>
    </row>
    <row r="46" spans="1:17" ht="15" hidden="1" customHeight="1" x14ac:dyDescent="0.25">
      <c r="A46" s="8">
        <v>41</v>
      </c>
      <c r="B46" s="12"/>
      <c r="C46" s="33" t="s">
        <v>25</v>
      </c>
      <c r="D46" s="13"/>
      <c r="E46" s="32"/>
      <c r="F46" s="32"/>
      <c r="G46" s="32"/>
      <c r="H46" s="13"/>
      <c r="I46" s="37">
        <f t="shared" si="3"/>
        <v>0</v>
      </c>
      <c r="J46" s="10">
        <f t="shared" si="4"/>
        <v>0</v>
      </c>
      <c r="K46" s="9" t="e">
        <f t="shared" si="5"/>
        <v>#DIV/0!</v>
      </c>
      <c r="L46" s="11">
        <f t="shared" si="6"/>
        <v>0</v>
      </c>
      <c r="M46" s="1"/>
      <c r="N46" s="1"/>
      <c r="O46" s="1"/>
      <c r="P46" s="1"/>
      <c r="Q46" s="1"/>
    </row>
    <row r="47" spans="1:17" ht="15" hidden="1" customHeight="1" x14ac:dyDescent="0.25">
      <c r="A47" s="8">
        <v>42</v>
      </c>
      <c r="B47" s="12"/>
      <c r="C47" s="33" t="s">
        <v>25</v>
      </c>
      <c r="D47" s="13"/>
      <c r="E47" s="32"/>
      <c r="F47" s="32"/>
      <c r="G47" s="32"/>
      <c r="H47" s="13"/>
      <c r="I47" s="37">
        <f t="shared" si="3"/>
        <v>0</v>
      </c>
      <c r="J47" s="10">
        <f t="shared" si="4"/>
        <v>0</v>
      </c>
      <c r="K47" s="9" t="e">
        <f t="shared" si="5"/>
        <v>#DIV/0!</v>
      </c>
      <c r="L47" s="11">
        <f t="shared" si="6"/>
        <v>0</v>
      </c>
      <c r="M47" s="1"/>
      <c r="N47" s="1"/>
      <c r="O47" s="1"/>
      <c r="P47" s="1"/>
      <c r="Q47" s="1"/>
    </row>
    <row r="48" spans="1:17" ht="15" hidden="1" customHeight="1" x14ac:dyDescent="0.25">
      <c r="A48" s="8">
        <v>43</v>
      </c>
      <c r="B48" s="12"/>
      <c r="C48" s="33" t="s">
        <v>25</v>
      </c>
      <c r="D48" s="13"/>
      <c r="E48" s="32"/>
      <c r="F48" s="32"/>
      <c r="G48" s="32"/>
      <c r="H48" s="13"/>
      <c r="I48" s="37">
        <f t="shared" si="3"/>
        <v>0</v>
      </c>
      <c r="J48" s="10">
        <f t="shared" si="4"/>
        <v>0</v>
      </c>
      <c r="K48" s="9" t="e">
        <f t="shared" si="5"/>
        <v>#DIV/0!</v>
      </c>
      <c r="L48" s="11">
        <f t="shared" si="6"/>
        <v>0</v>
      </c>
      <c r="M48" s="1"/>
      <c r="N48" s="1"/>
      <c r="O48" s="1"/>
      <c r="P48" s="1"/>
      <c r="Q48" s="1"/>
    </row>
    <row r="49" spans="1:17" ht="15" hidden="1" customHeight="1" x14ac:dyDescent="0.25">
      <c r="A49" s="8">
        <v>44</v>
      </c>
      <c r="B49" s="12"/>
      <c r="C49" s="33" t="s">
        <v>25</v>
      </c>
      <c r="D49" s="13"/>
      <c r="E49" s="32"/>
      <c r="F49" s="32"/>
      <c r="G49" s="32"/>
      <c r="H49" s="13"/>
      <c r="I49" s="37">
        <f t="shared" si="3"/>
        <v>0</v>
      </c>
      <c r="J49" s="10">
        <f t="shared" si="4"/>
        <v>0</v>
      </c>
      <c r="K49" s="9" t="e">
        <f t="shared" si="5"/>
        <v>#DIV/0!</v>
      </c>
      <c r="L49" s="11">
        <f t="shared" si="6"/>
        <v>0</v>
      </c>
      <c r="M49" s="1"/>
      <c r="N49" s="1"/>
      <c r="O49" s="1"/>
      <c r="P49" s="1"/>
      <c r="Q49" s="1"/>
    </row>
    <row r="50" spans="1:17" ht="15" hidden="1" customHeight="1" x14ac:dyDescent="0.25">
      <c r="A50" s="8">
        <v>45</v>
      </c>
      <c r="B50" s="12"/>
      <c r="C50" s="33" t="s">
        <v>25</v>
      </c>
      <c r="D50" s="13"/>
      <c r="E50" s="32"/>
      <c r="F50" s="32"/>
      <c r="G50" s="32"/>
      <c r="H50" s="13"/>
      <c r="I50" s="37">
        <f t="shared" si="3"/>
        <v>0</v>
      </c>
      <c r="J50" s="10">
        <f t="shared" si="4"/>
        <v>0</v>
      </c>
      <c r="K50" s="9" t="e">
        <f t="shared" si="5"/>
        <v>#DIV/0!</v>
      </c>
      <c r="L50" s="11">
        <f t="shared" si="6"/>
        <v>0</v>
      </c>
      <c r="M50" s="1"/>
      <c r="N50" s="1"/>
      <c r="O50" s="1"/>
      <c r="P50" s="1"/>
      <c r="Q50" s="1"/>
    </row>
    <row r="51" spans="1:17" ht="15" hidden="1" customHeight="1" x14ac:dyDescent="0.25">
      <c r="A51" s="8">
        <v>46</v>
      </c>
      <c r="B51" s="12"/>
      <c r="C51" s="33" t="s">
        <v>25</v>
      </c>
      <c r="D51" s="13"/>
      <c r="E51" s="32"/>
      <c r="F51" s="32"/>
      <c r="G51" s="32"/>
      <c r="H51" s="13"/>
      <c r="I51" s="37">
        <f t="shared" si="3"/>
        <v>0</v>
      </c>
      <c r="J51" s="10">
        <f t="shared" si="4"/>
        <v>0</v>
      </c>
      <c r="K51" s="9" t="e">
        <f t="shared" si="5"/>
        <v>#DIV/0!</v>
      </c>
      <c r="L51" s="11">
        <f t="shared" si="6"/>
        <v>0</v>
      </c>
      <c r="M51" s="1"/>
      <c r="N51" s="1"/>
      <c r="O51" s="1"/>
      <c r="P51" s="1"/>
      <c r="Q51" s="1"/>
    </row>
    <row r="52" spans="1:17" ht="15" hidden="1" customHeight="1" x14ac:dyDescent="0.25">
      <c r="A52" s="8">
        <v>47</v>
      </c>
      <c r="B52" s="12"/>
      <c r="C52" s="33" t="s">
        <v>25</v>
      </c>
      <c r="D52" s="13"/>
      <c r="E52" s="32"/>
      <c r="F52" s="32"/>
      <c r="G52" s="32"/>
      <c r="H52" s="13"/>
      <c r="I52" s="37">
        <f t="shared" si="3"/>
        <v>0</v>
      </c>
      <c r="J52" s="10">
        <f t="shared" si="4"/>
        <v>0</v>
      </c>
      <c r="K52" s="9" t="e">
        <f t="shared" si="5"/>
        <v>#DIV/0!</v>
      </c>
      <c r="L52" s="11">
        <f t="shared" si="6"/>
        <v>0</v>
      </c>
      <c r="M52" s="1"/>
      <c r="N52" s="1"/>
      <c r="O52" s="1"/>
      <c r="P52" s="1"/>
      <c r="Q52" s="1"/>
    </row>
    <row r="53" spans="1:17" ht="15" hidden="1" customHeight="1" x14ac:dyDescent="0.25">
      <c r="A53" s="8">
        <v>48</v>
      </c>
      <c r="B53" s="15"/>
      <c r="C53" s="33" t="s">
        <v>25</v>
      </c>
      <c r="D53" s="13"/>
      <c r="E53" s="32"/>
      <c r="F53" s="32"/>
      <c r="G53" s="32"/>
      <c r="H53" s="13"/>
      <c r="I53" s="37">
        <f t="shared" si="3"/>
        <v>0</v>
      </c>
      <c r="J53" s="10">
        <f t="shared" si="4"/>
        <v>0</v>
      </c>
      <c r="K53" s="9" t="e">
        <f t="shared" si="5"/>
        <v>#DIV/0!</v>
      </c>
      <c r="L53" s="11">
        <f t="shared" si="6"/>
        <v>0</v>
      </c>
      <c r="M53" s="1"/>
      <c r="N53" s="1"/>
      <c r="O53" s="1"/>
      <c r="P53" s="1"/>
      <c r="Q53" s="1"/>
    </row>
    <row r="54" spans="1:17" hidden="1" x14ac:dyDescent="0.25">
      <c r="A54" s="8"/>
      <c r="B54" s="35"/>
      <c r="C54" s="34"/>
      <c r="D54" s="13"/>
      <c r="E54" s="32"/>
      <c r="F54" s="32"/>
      <c r="G54" s="32"/>
      <c r="H54" s="13"/>
      <c r="I54" s="37"/>
      <c r="J54" s="10"/>
      <c r="K54" s="9"/>
      <c r="L54" s="11"/>
      <c r="M54" s="1"/>
      <c r="N54" s="1"/>
      <c r="O54" s="1"/>
      <c r="P54" s="1"/>
      <c r="Q54" s="1"/>
    </row>
    <row r="55" spans="1:17" ht="30.75" hidden="1" customHeight="1" x14ac:dyDescent="0.25">
      <c r="A55" s="8"/>
      <c r="B55" s="12"/>
      <c r="C55" s="34"/>
      <c r="D55" s="13"/>
      <c r="E55" s="32"/>
      <c r="F55" s="32"/>
      <c r="G55" s="32"/>
      <c r="H55" s="13"/>
      <c r="I55" s="37"/>
      <c r="J55" s="10"/>
      <c r="K55" s="9"/>
      <c r="L55" s="11"/>
      <c r="M55" s="1"/>
      <c r="N55" s="1"/>
      <c r="O55" s="1"/>
      <c r="P55" s="1"/>
      <c r="Q55" s="1"/>
    </row>
    <row r="56" spans="1:17" ht="33.75" hidden="1" customHeight="1" x14ac:dyDescent="0.25">
      <c r="A56" s="8"/>
      <c r="B56" s="12"/>
      <c r="C56" s="34"/>
      <c r="D56" s="13"/>
      <c r="E56" s="32"/>
      <c r="F56" s="32"/>
      <c r="G56" s="32"/>
      <c r="H56" s="13"/>
      <c r="I56" s="37"/>
      <c r="J56" s="10"/>
      <c r="K56" s="9"/>
      <c r="L56" s="11"/>
      <c r="M56" s="1"/>
      <c r="N56" s="1"/>
      <c r="O56" s="1"/>
      <c r="P56" s="1"/>
      <c r="Q56" s="1"/>
    </row>
    <row r="57" spans="1:17" ht="15" customHeight="1" x14ac:dyDescent="0.25">
      <c r="A57" s="12"/>
      <c r="B57" s="12" t="s">
        <v>26</v>
      </c>
      <c r="C57" s="12"/>
      <c r="D57" s="12"/>
      <c r="E57" s="16">
        <f>((E19*D19)+(E54*D54)+(E55*D55)+(E56*D56))</f>
        <v>210000</v>
      </c>
      <c r="F57" s="16">
        <f>((F19*D19)+(F54*D54)+(F55*D55)+(F56*D56))</f>
        <v>184000</v>
      </c>
      <c r="G57" s="16">
        <f>((G19*D19)+(G54*D54)+(G55*D55)+(G56*D56))</f>
        <v>170000</v>
      </c>
      <c r="H57" s="16" t="e">
        <f>ROUND(($D$19*H19+#REF!*#REF!+#REF!*#REF!+#REF!*#REF!+#REF!*#REF!+#REF!*#REF!+#REF!*#REF!+#REF!*#REF!+#REF!*#REF!+#REF!*#REF!+#REF!*#REF!+#REF!*#REF!+#REF!*#REF!+#REF!*#REF!+$D$20*H20+$D$21*H21+$D$22*H22+$D$23*H23+$D$24*H24+$D$25*H25+$D$26*H26+$D$27*H27+$D$28*H28+$D$29*H29+$D$30*H30+$D$31*H31+$D$32*H32+$D$33*H33+$D$34*H34+$D$35*H35+$D$36*H36+$D$37*H37+$D$38*H38+$D$39*H39+$D$40*H40+$D$41*H41+$D$42*H42+$D$43*H43+$D$44*H44+$D$45*H45+$D$46*H46+$D$47*H47+$D$48*H48+$D$49*H49+$D$50*H50+$D$51*H51+$D$52*H52+$D$53*H53+$D$54*H54+$D$55*H55+$D$56*H56),2)</f>
        <v>#REF!</v>
      </c>
      <c r="I57" s="12"/>
      <c r="J57" s="12"/>
      <c r="K57" s="12"/>
      <c r="L57" s="17">
        <f>(E57+F57+G57)/3</f>
        <v>188000</v>
      </c>
      <c r="M57" s="1"/>
      <c r="N57" s="1"/>
      <c r="O57" s="1"/>
      <c r="P57" s="1"/>
      <c r="Q57" s="1"/>
    </row>
    <row r="58" spans="1:17" ht="9.75" customHeight="1" x14ac:dyDescent="0.25">
      <c r="A58" s="18"/>
      <c r="B58" s="18"/>
      <c r="C58" s="18"/>
      <c r="D58" s="18"/>
      <c r="E58" s="19"/>
      <c r="F58" s="19"/>
      <c r="G58" s="19"/>
      <c r="H58" s="19"/>
      <c r="I58" s="18"/>
      <c r="J58" s="18"/>
      <c r="K58" s="18"/>
      <c r="L58" s="20"/>
      <c r="M58" s="1"/>
      <c r="N58" s="1"/>
      <c r="O58" s="1"/>
      <c r="P58" s="1"/>
      <c r="Q58" s="1"/>
    </row>
    <row r="59" spans="1:17" ht="15" customHeight="1" x14ac:dyDescent="0.25">
      <c r="A59" s="18"/>
      <c r="B59" s="21" t="s">
        <v>19</v>
      </c>
      <c r="C59" s="21"/>
      <c r="D59" s="21"/>
      <c r="E59" s="21"/>
      <c r="F59" s="21"/>
      <c r="G59" s="21"/>
      <c r="H59" s="21"/>
      <c r="I59" s="21"/>
      <c r="J59" s="18"/>
      <c r="K59" s="18"/>
      <c r="L59" s="20"/>
      <c r="M59" s="1"/>
      <c r="N59" s="1"/>
      <c r="O59" s="1"/>
      <c r="P59" s="1"/>
      <c r="Q59" s="1"/>
    </row>
    <row r="60" spans="1:17" ht="16.5" customHeight="1" x14ac:dyDescent="0.25">
      <c r="A60" s="22"/>
      <c r="B60" s="22"/>
      <c r="C60" s="22"/>
      <c r="F60" s="31" t="s">
        <v>20</v>
      </c>
      <c r="H60" s="22"/>
      <c r="I60" s="22"/>
      <c r="J60" s="22"/>
      <c r="K60" s="22"/>
      <c r="L60" s="22"/>
      <c r="M60" s="1"/>
      <c r="N60" s="1"/>
      <c r="O60" s="1"/>
      <c r="P60" s="1"/>
      <c r="Q60" s="1"/>
    </row>
    <row r="61" spans="1:17" ht="15.75" customHeight="1" x14ac:dyDescent="0.25">
      <c r="A61" s="22"/>
      <c r="C61" s="22"/>
      <c r="D61" s="21"/>
      <c r="E61" s="21"/>
      <c r="F61" s="31" t="s">
        <v>21</v>
      </c>
      <c r="H61" s="22"/>
      <c r="I61" s="22"/>
      <c r="J61" s="22"/>
      <c r="K61" s="22"/>
      <c r="L61" s="22"/>
      <c r="M61" s="1"/>
      <c r="N61" s="1"/>
      <c r="O61" s="1"/>
      <c r="P61" s="1"/>
      <c r="Q61" s="1"/>
    </row>
    <row r="62" spans="1:17" ht="13.5" customHeight="1" x14ac:dyDescent="0.25">
      <c r="A62" s="22"/>
      <c r="C62" s="22"/>
      <c r="E62" s="22"/>
      <c r="F62" s="31" t="s">
        <v>22</v>
      </c>
      <c r="H62" s="22"/>
      <c r="I62" s="22"/>
      <c r="J62" s="22"/>
      <c r="K62" s="22"/>
      <c r="L62" s="22"/>
      <c r="M62" s="1"/>
      <c r="N62" s="1"/>
      <c r="O62" s="1"/>
      <c r="P62" s="1"/>
      <c r="Q62" s="1"/>
    </row>
    <row r="63" spans="1:17" ht="28.5" customHeight="1" x14ac:dyDescent="0.25">
      <c r="A63" s="49" t="s">
        <v>23</v>
      </c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1"/>
      <c r="N63" s="1"/>
      <c r="O63" s="1"/>
      <c r="P63" s="1"/>
      <c r="Q63" s="1"/>
    </row>
    <row r="64" spans="1:17" ht="18.75" customHeight="1" x14ac:dyDescent="0.25">
      <c r="A64" s="22"/>
      <c r="B64" s="50" t="s">
        <v>24</v>
      </c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1"/>
      <c r="N64" s="1"/>
      <c r="O64" s="1"/>
      <c r="P64" s="1"/>
      <c r="Q64" s="1"/>
    </row>
    <row r="65" spans="1:17" ht="36" customHeight="1" x14ac:dyDescent="0.25">
      <c r="A65" s="51" t="s">
        <v>38</v>
      </c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1"/>
      <c r="O65" s="1"/>
      <c r="P65" s="1"/>
      <c r="Q65" s="1"/>
    </row>
    <row r="66" spans="1:17" x14ac:dyDescent="0.25">
      <c r="A66" s="23" t="s">
        <v>39</v>
      </c>
      <c r="B66" s="23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1"/>
      <c r="N66" s="1"/>
      <c r="O66" s="1"/>
      <c r="P66" s="1"/>
      <c r="Q66" s="1"/>
    </row>
    <row r="67" spans="1:17" ht="11.25" customHeight="1" x14ac:dyDescent="0.25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6"/>
      <c r="M67" s="1"/>
      <c r="N67" s="1"/>
      <c r="O67" s="1"/>
      <c r="P67" s="1"/>
      <c r="Q67" s="1"/>
    </row>
    <row r="68" spans="1:17" ht="15.75" customHeight="1" x14ac:dyDescent="0.25">
      <c r="A68" s="45" t="s">
        <v>28</v>
      </c>
      <c r="B68" s="45"/>
      <c r="C68" s="6"/>
      <c r="D68" s="6"/>
      <c r="E68" s="6"/>
      <c r="F68" s="6"/>
      <c r="G68" s="6"/>
      <c r="H68" s="6"/>
      <c r="I68" s="6"/>
      <c r="J68" s="6"/>
      <c r="K68" s="6"/>
      <c r="L68" s="26"/>
      <c r="N68" s="1"/>
      <c r="O68" s="1"/>
      <c r="P68" s="1"/>
      <c r="Q68" s="1"/>
    </row>
    <row r="69" spans="1:17" ht="12" customHeight="1" x14ac:dyDescent="0.25">
      <c r="A69" s="45" t="s">
        <v>29</v>
      </c>
      <c r="B69" s="45"/>
      <c r="C69" s="6"/>
      <c r="D69" s="27"/>
      <c r="E69" s="27"/>
      <c r="F69" s="27"/>
      <c r="G69" s="27"/>
      <c r="H69" s="27"/>
      <c r="I69" s="27"/>
      <c r="J69" s="27"/>
      <c r="K69" s="27"/>
      <c r="L69" s="26" t="s">
        <v>34</v>
      </c>
      <c r="N69" s="1"/>
      <c r="O69" s="1"/>
      <c r="P69" s="1"/>
      <c r="Q69" s="1"/>
    </row>
    <row r="70" spans="1:17" ht="11.2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28"/>
      <c r="N70" s="1"/>
      <c r="O70" s="1"/>
      <c r="P70" s="1"/>
      <c r="Q70" s="1"/>
    </row>
    <row r="71" spans="1:17" x14ac:dyDescent="0.25">
      <c r="A71" s="6" t="s">
        <v>40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26"/>
      <c r="M71" s="1"/>
      <c r="N71" s="1"/>
      <c r="O71" s="1"/>
      <c r="P71" s="1"/>
      <c r="Q71" s="1"/>
    </row>
    <row r="72" spans="1:17" x14ac:dyDescent="0.25">
      <c r="A72" s="6" t="s">
        <v>41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29" t="s">
        <v>42</v>
      </c>
      <c r="M72" s="1"/>
      <c r="N72" s="1"/>
      <c r="O72" s="1"/>
      <c r="P72" s="1"/>
      <c r="Q72" s="1"/>
    </row>
    <row r="73" spans="1:17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Q74" s="1"/>
    </row>
    <row r="75" spans="1:17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Q75" s="1"/>
    </row>
    <row r="76" spans="1:17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Q76" s="1"/>
    </row>
  </sheetData>
  <mergeCells count="17">
    <mergeCell ref="A5:L5"/>
    <mergeCell ref="A6:L6"/>
    <mergeCell ref="A7:L7"/>
    <mergeCell ref="A16:A17"/>
    <mergeCell ref="B16:B17"/>
    <mergeCell ref="C16:C17"/>
    <mergeCell ref="D16:D17"/>
    <mergeCell ref="E16:H16"/>
    <mergeCell ref="I16:I17"/>
    <mergeCell ref="J16:J17"/>
    <mergeCell ref="A69:B69"/>
    <mergeCell ref="K16:K17"/>
    <mergeCell ref="L16:L17"/>
    <mergeCell ref="A63:L63"/>
    <mergeCell ref="B64:L64"/>
    <mergeCell ref="A65:M65"/>
    <mergeCell ref="A68:B68"/>
  </mergeCells>
  <pageMargins left="0.78740157480314965" right="0" top="0.55118110236220474" bottom="0" header="0.31496062992125984" footer="0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2026-09-01T03:40:15Z</dcterms:modified>
</cp:coreProperties>
</file>