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Прил1Расчет НМЦК" sheetId="6" r:id="rId1"/>
  </sheets>
  <calcPr calcId="145621" iterateDelta="1E-4"/>
</workbook>
</file>

<file path=xl/calcChain.xml><?xml version="1.0" encoding="utf-8"?>
<calcChain xmlns="http://schemas.openxmlformats.org/spreadsheetml/2006/main">
  <c r="H5" i="6" l="1"/>
  <c r="L5" i="6" l="1"/>
  <c r="L6" i="6" s="1"/>
  <c r="I5" i="6"/>
  <c r="J5" i="6" s="1"/>
</calcChain>
</file>

<file path=xl/sharedStrings.xml><?xml version="1.0" encoding="utf-8"?>
<sst xmlns="http://schemas.openxmlformats.org/spreadsheetml/2006/main" count="20" uniqueCount="20">
  <si>
    <t>Наименование товара</t>
  </si>
  <si>
    <t>№</t>
  </si>
  <si>
    <t>Кол-во</t>
  </si>
  <si>
    <t>Ед. изм</t>
  </si>
  <si>
    <t>Коммерческие предложения (руб./ед.изм.)</t>
  </si>
  <si>
    <t>Однородность совокупности значений выявленных цен, используемых в расчете Н(М)ЦК, ЦКЕП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</si>
  <si>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</si>
  <si>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</si>
  <si>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                      (не должен превышать 33%)</t>
    </r>
  </si>
  <si>
    <t>Цена за единицу изм. (руб.)</t>
  </si>
  <si>
    <t>Н(М)ЦК, ЦКЕП контракта с учетом округле-ния цены за единицу (руб.)</t>
  </si>
  <si>
    <t xml:space="preserve">* При определении Н(М)ЦК, ЦКЕП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ЦКЕП,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 (вниз) таких показателей.
</t>
  </si>
  <si>
    <t>Обоснование начальной (максимальной) цены контракта</t>
  </si>
  <si>
    <t>Поставщик №1</t>
  </si>
  <si>
    <t xml:space="preserve">Поставщик №2 </t>
  </si>
  <si>
    <t xml:space="preserve">Поставщик №3 </t>
  </si>
  <si>
    <t>Начальная (максимальная) цена контракта рассчитана методом сопоставимых рыночных цен (анализа рынка)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утвержденным Приказом Министерства экономического развития Российской Федерации от 2.10.2013 г. №567. Согласно полученной из общедоступных источников (сети Интернет, каталогов, прайсов, рекламе).</t>
  </si>
  <si>
    <t>НМЦК включает все расходы, связанные с исполнением контракта, в том числе расходы на доставку, страхование, уплату таможенных пошлин, налоги, сборы и другие обязательные платежи.</t>
  </si>
  <si>
    <t>усл.ед.</t>
  </si>
  <si>
    <t xml:space="preserve"> Оказание услуг по проведению лабораторных исследований питьевой воды, смывов 
и готовых блюд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</si>
</sst>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u/>
      <sz val="10"/>
      <color indexed="12"/>
      <name val="Calibri"/>
      <family val="2"/>
    </font>
    <font>
      <sz val="8"/>
      <name val="Calibri"/>
      <family val="2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9" fillId="0" borderId="0" applyNumberFormat="0" applyFill="0" applyBorder="0" applyAlignment="0" applyProtection="0"/>
    <xf numFmtId="0" fontId="1" fillId="0" borderId="0"/>
    <xf numFmtId="0" fontId="8" fillId="0" borderId="0"/>
    <xf numFmtId="0" fontId="8" fillId="0" borderId="0"/>
  </cellStyleXfs>
  <cellXfs count="34">
    <xf numFmtId="0" fontId="0" fillId="0" borderId="0" xfId="0"/>
    <xf numFmtId="0" fontId="2" fillId="0" borderId="0" xfId="4" applyFont="1"/>
    <xf numFmtId="0" fontId="4" fillId="0" borderId="1" xfId="4" applyFont="1" applyBorder="1" applyAlignment="1">
      <alignment horizontal="center" vertical="top" wrapText="1"/>
    </xf>
    <xf numFmtId="0" fontId="4" fillId="0" borderId="2" xfId="4" applyFont="1" applyFill="1" applyBorder="1" applyAlignment="1">
      <alignment horizontal="center" vertical="top" wrapText="1"/>
    </xf>
    <xf numFmtId="0" fontId="3" fillId="0" borderId="2" xfId="4" applyFont="1" applyBorder="1" applyAlignment="1">
      <alignment horizontal="center" vertical="top" wrapText="1"/>
    </xf>
    <xf numFmtId="0" fontId="4" fillId="0" borderId="2" xfId="4" applyFont="1" applyBorder="1" applyAlignment="1">
      <alignment horizontal="center" vertical="top" wrapText="1"/>
    </xf>
    <xf numFmtId="2" fontId="3" fillId="0" borderId="0" xfId="4" applyNumberFormat="1" applyFont="1" applyAlignment="1">
      <alignment vertical="center"/>
    </xf>
    <xf numFmtId="0" fontId="3" fillId="0" borderId="3" xfId="4" applyFont="1" applyBorder="1" applyAlignment="1">
      <alignment vertical="center"/>
    </xf>
    <xf numFmtId="2" fontId="3" fillId="0" borderId="3" xfId="4" applyNumberFormat="1" applyFont="1" applyBorder="1" applyAlignment="1">
      <alignment vertical="center"/>
    </xf>
    <xf numFmtId="0" fontId="3" fillId="0" borderId="0" xfId="4" applyFont="1" applyAlignment="1">
      <alignment horizontal="left" wrapText="1"/>
    </xf>
    <xf numFmtId="0" fontId="6" fillId="0" borderId="0" xfId="1" applyFont="1" applyAlignment="1">
      <alignment horizontal="left" wrapText="1"/>
    </xf>
    <xf numFmtId="0" fontId="6" fillId="0" borderId="0" xfId="1" applyFont="1"/>
    <xf numFmtId="0" fontId="2" fillId="0" borderId="2" xfId="4" applyFont="1" applyFill="1" applyBorder="1" applyAlignment="1">
      <alignment horizontal="center" vertical="center" wrapText="1"/>
    </xf>
    <xf numFmtId="0" fontId="2" fillId="0" borderId="4" xfId="4" applyFont="1" applyFill="1" applyBorder="1" applyAlignment="1">
      <alignment horizontal="center" vertical="center" wrapText="1"/>
    </xf>
    <xf numFmtId="0" fontId="10" fillId="2" borderId="4" xfId="4" applyFont="1" applyFill="1" applyBorder="1" applyAlignment="1">
      <alignment horizontal="center" vertical="center" wrapText="1"/>
    </xf>
    <xf numFmtId="0" fontId="2" fillId="2" borderId="2" xfId="4" applyFont="1" applyFill="1" applyBorder="1" applyAlignment="1">
      <alignment horizontal="center" vertical="center" wrapText="1"/>
    </xf>
    <xf numFmtId="2" fontId="2" fillId="2" borderId="2" xfId="4" applyNumberFormat="1" applyFont="1" applyFill="1" applyBorder="1" applyAlignment="1">
      <alignment horizontal="center" vertical="center" wrapText="1"/>
    </xf>
    <xf numFmtId="0" fontId="2" fillId="2" borderId="2" xfId="4" applyFont="1" applyFill="1" applyBorder="1" applyAlignment="1">
      <alignment horizontal="center" vertical="center"/>
    </xf>
    <xf numFmtId="0" fontId="2" fillId="0" borderId="0" xfId="4" applyFont="1" applyFill="1" applyBorder="1" applyAlignment="1">
      <alignment horizontal="center" vertical="center" wrapText="1"/>
    </xf>
    <xf numFmtId="164" fontId="10" fillId="2" borderId="4" xfId="4" applyNumberFormat="1" applyFont="1" applyFill="1" applyBorder="1" applyAlignment="1">
      <alignment horizontal="center" vertical="center" wrapText="1"/>
    </xf>
    <xf numFmtId="0" fontId="2" fillId="0" borderId="0" xfId="4" applyFont="1" applyAlignment="1">
      <alignment horizontal="left" wrapText="1"/>
    </xf>
    <xf numFmtId="0" fontId="2" fillId="0" borderId="0" xfId="4" applyFont="1" applyAlignment="1">
      <alignment horizontal="left" vertical="top" wrapText="1"/>
    </xf>
    <xf numFmtId="0" fontId="2" fillId="0" borderId="3" xfId="4" applyFont="1" applyBorder="1" applyAlignment="1">
      <alignment horizontal="left" vertical="center"/>
    </xf>
    <xf numFmtId="0" fontId="3" fillId="0" borderId="0" xfId="4" applyFont="1" applyAlignment="1">
      <alignment horizontal="left" wrapText="1"/>
    </xf>
    <xf numFmtId="0" fontId="3" fillId="0" borderId="0" xfId="4" applyFont="1" applyAlignment="1">
      <alignment horizontal="center" wrapText="1"/>
    </xf>
    <xf numFmtId="0" fontId="4" fillId="0" borderId="5" xfId="4" applyFont="1" applyFill="1" applyBorder="1" applyAlignment="1">
      <alignment horizontal="center" vertical="center" wrapText="1"/>
    </xf>
    <xf numFmtId="0" fontId="4" fillId="0" borderId="2" xfId="4" applyFont="1" applyFill="1" applyBorder="1" applyAlignment="1">
      <alignment horizontal="center" vertical="center" wrapText="1"/>
    </xf>
    <xf numFmtId="0" fontId="4" fillId="0" borderId="1" xfId="4" applyFont="1" applyFill="1" applyBorder="1" applyAlignment="1">
      <alignment horizontal="center" vertical="center" wrapText="1"/>
    </xf>
    <xf numFmtId="0" fontId="4" fillId="0" borderId="4" xfId="4" applyFont="1" applyFill="1" applyBorder="1" applyAlignment="1">
      <alignment horizontal="center" vertical="center" wrapText="1"/>
    </xf>
    <xf numFmtId="0" fontId="4" fillId="0" borderId="6" xfId="4" applyFont="1" applyBorder="1" applyAlignment="1">
      <alignment horizontal="center" vertical="center" wrapText="1"/>
    </xf>
    <xf numFmtId="0" fontId="4" fillId="0" borderId="7" xfId="4" applyFont="1" applyBorder="1" applyAlignment="1">
      <alignment horizontal="center" vertical="center" wrapText="1"/>
    </xf>
    <xf numFmtId="0" fontId="4" fillId="0" borderId="8" xfId="4" applyFont="1" applyBorder="1" applyAlignment="1">
      <alignment horizontal="center" vertical="center" wrapText="1"/>
    </xf>
    <xf numFmtId="2" fontId="4" fillId="0" borderId="2" xfId="4" applyNumberFormat="1" applyFont="1" applyFill="1" applyBorder="1" applyAlignment="1">
      <alignment horizontal="center" vertical="top" wrapText="1"/>
    </xf>
    <xf numFmtId="0" fontId="4" fillId="0" borderId="2" xfId="4" applyFont="1" applyBorder="1" applyAlignment="1">
      <alignment horizontal="center" vertical="top" wrapText="1"/>
    </xf>
  </cellXfs>
  <cellStyles count="5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34450" y="2190750"/>
          <a:ext cx="1219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3</xdr:row>
      <xdr:rowOff>923925</xdr:rowOff>
    </xdr:from>
    <xdr:to>
      <xdr:col>8</xdr:col>
      <xdr:colOff>1019175</xdr:colOff>
      <xdr:row>3</xdr:row>
      <xdr:rowOff>1362075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886700" y="216217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76200</xdr:colOff>
      <xdr:row>3</xdr:row>
      <xdr:rowOff>1504950</xdr:rowOff>
    </xdr:from>
    <xdr:to>
      <xdr:col>11</xdr:col>
      <xdr:colOff>1562100</xdr:colOff>
      <xdr:row>3</xdr:row>
      <xdr:rowOff>1866900</xdr:rowOff>
    </xdr:to>
    <xdr:pic>
      <xdr:nvPicPr>
        <xdr:cNvPr id="102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544300" y="2743200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3"/>
  <sheetViews>
    <sheetView tabSelected="1" zoomScaleNormal="100" workbookViewId="0">
      <selection activeCell="H5" sqref="H5"/>
    </sheetView>
  </sheetViews>
  <sheetFormatPr defaultRowHeight="12.75" x14ac:dyDescent="0.2"/>
  <cols>
    <col min="1" max="1" width="3.140625" style="1" customWidth="1"/>
    <col min="2" max="2" width="42" style="1" customWidth="1"/>
    <col min="3" max="3" width="9.140625" style="1"/>
    <col min="4" max="4" width="16.140625" style="1" customWidth="1"/>
    <col min="5" max="5" width="13" style="1" customWidth="1"/>
    <col min="6" max="6" width="13.140625" style="1" customWidth="1"/>
    <col min="7" max="7" width="13.5703125" style="1" customWidth="1"/>
    <col min="8" max="8" width="17.140625" style="1" customWidth="1"/>
    <col min="9" max="9" width="15.7109375" style="1" customWidth="1"/>
    <col min="10" max="10" width="18.5703125" style="1" customWidth="1"/>
    <col min="11" max="11" width="19.7109375" style="1" customWidth="1"/>
    <col min="12" max="12" width="26.7109375" style="1" customWidth="1"/>
    <col min="13" max="13" width="9.140625" style="1" hidden="1" customWidth="1"/>
    <col min="14" max="14" width="9.5703125" style="1" hidden="1" customWidth="1"/>
    <col min="15" max="166" width="9.140625" style="1"/>
    <col min="167" max="167" width="3.140625" style="1" customWidth="1"/>
    <col min="168" max="168" width="44.5703125" style="1" customWidth="1"/>
    <col min="169" max="169" width="34.5703125" style="1" customWidth="1"/>
    <col min="170" max="170" width="12.140625" style="1" customWidth="1"/>
    <col min="171" max="171" width="8.5703125" style="1" customWidth="1"/>
    <col min="172" max="172" width="22.5703125" style="1" customWidth="1"/>
    <col min="173" max="173" width="17.5703125" style="1" customWidth="1"/>
    <col min="174" max="174" width="18.5703125" style="1" customWidth="1"/>
    <col min="175" max="175" width="19.85546875" style="1" customWidth="1"/>
    <col min="176" max="176" width="18.5703125" style="1" customWidth="1"/>
    <col min="177" max="177" width="30.140625" style="1" customWidth="1"/>
    <col min="178" max="178" width="40.42578125" style="1" customWidth="1"/>
    <col min="179" max="179" width="23.5703125" style="1" customWidth="1"/>
    <col min="180" max="180" width="21.42578125" style="1" customWidth="1"/>
    <col min="181" max="181" width="23.85546875" style="1" customWidth="1"/>
    <col min="182" max="183" width="0" style="1" hidden="1" customWidth="1"/>
    <col min="184" max="16384" width="9.140625" style="1"/>
  </cols>
  <sheetData>
    <row r="1" spans="1:14" ht="19.5" customHeight="1" x14ac:dyDescent="0.2">
      <c r="K1" s="24"/>
      <c r="L1" s="24"/>
      <c r="M1" s="24"/>
      <c r="N1" s="24"/>
    </row>
    <row r="2" spans="1:14" ht="39" customHeight="1" x14ac:dyDescent="0.2">
      <c r="A2" s="25" t="s">
        <v>12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spans="1:14" ht="39" customHeight="1" x14ac:dyDescent="0.2">
      <c r="A3" s="26" t="s">
        <v>1</v>
      </c>
      <c r="B3" s="26" t="s">
        <v>0</v>
      </c>
      <c r="C3" s="27" t="s">
        <v>3</v>
      </c>
      <c r="D3" s="27" t="s">
        <v>2</v>
      </c>
      <c r="E3" s="29" t="s">
        <v>4</v>
      </c>
      <c r="F3" s="30"/>
      <c r="G3" s="31"/>
      <c r="H3" s="32" t="s">
        <v>5</v>
      </c>
      <c r="I3" s="32"/>
      <c r="J3" s="32"/>
      <c r="K3" s="33"/>
      <c r="L3" s="33"/>
    </row>
    <row r="4" spans="1:14" ht="163.5" customHeight="1" x14ac:dyDescent="0.2">
      <c r="A4" s="26"/>
      <c r="B4" s="27"/>
      <c r="C4" s="28"/>
      <c r="D4" s="28"/>
      <c r="E4" s="2" t="s">
        <v>13</v>
      </c>
      <c r="F4" s="2" t="s">
        <v>14</v>
      </c>
      <c r="G4" s="2" t="s">
        <v>15</v>
      </c>
      <c r="H4" s="5" t="s">
        <v>6</v>
      </c>
      <c r="I4" s="5" t="s">
        <v>7</v>
      </c>
      <c r="J4" s="3" t="s">
        <v>8</v>
      </c>
      <c r="K4" s="4" t="s">
        <v>9</v>
      </c>
      <c r="L4" s="4" t="s">
        <v>10</v>
      </c>
    </row>
    <row r="5" spans="1:14" ht="102" x14ac:dyDescent="0.2">
      <c r="A5" s="12">
        <v>1</v>
      </c>
      <c r="B5" s="12" t="s">
        <v>19</v>
      </c>
      <c r="C5" s="13" t="s">
        <v>18</v>
      </c>
      <c r="D5" s="19">
        <v>1</v>
      </c>
      <c r="E5" s="15">
        <v>45100</v>
      </c>
      <c r="F5" s="16">
        <v>45200</v>
      </c>
      <c r="G5" s="16">
        <v>44971.05</v>
      </c>
      <c r="H5" s="16">
        <f t="shared" ref="H5" si="0">AVERAGE(E5:G5)</f>
        <v>45090.35</v>
      </c>
      <c r="I5" s="17">
        <f t="shared" ref="I5" si="1">SQRT(((SUM((POWER(G5-H5,2)),(POWER(F5-H5,2)),(POWER(E5-H5,2)))/(COLUMNS(E5:G5)-1))))</f>
        <v>114.77964758614505</v>
      </c>
      <c r="J5" s="17">
        <f t="shared" ref="J5" si="2">I5/H5*100</f>
        <v>0.25455479406601422</v>
      </c>
      <c r="K5" s="16">
        <v>45090.35</v>
      </c>
      <c r="L5" s="16">
        <f>D5*K5</f>
        <v>45090.35</v>
      </c>
    </row>
    <row r="6" spans="1:14" x14ac:dyDescent="0.2">
      <c r="A6" s="18"/>
      <c r="B6" s="12"/>
      <c r="C6" s="13"/>
      <c r="D6" s="14"/>
      <c r="E6" s="15"/>
      <c r="F6" s="16"/>
      <c r="G6" s="16"/>
      <c r="H6" s="16"/>
      <c r="I6" s="17"/>
      <c r="J6" s="17"/>
      <c r="K6" s="16"/>
      <c r="L6" s="16">
        <f>SUM(L5:L5)</f>
        <v>45090.35</v>
      </c>
    </row>
    <row r="7" spans="1:14" x14ac:dyDescent="0.2">
      <c r="A7" s="22"/>
      <c r="B7" s="22"/>
      <c r="C7" s="22"/>
      <c r="D7" s="22"/>
      <c r="E7" s="22"/>
      <c r="F7" s="22"/>
      <c r="G7" s="22"/>
      <c r="H7" s="22"/>
      <c r="I7" s="22"/>
      <c r="J7" s="6"/>
      <c r="K7" s="7"/>
      <c r="L7" s="8"/>
      <c r="M7" s="7"/>
      <c r="N7" s="6"/>
    </row>
    <row r="8" spans="1:14" ht="65.25" customHeight="1" x14ac:dyDescent="0.2">
      <c r="A8" s="23" t="s">
        <v>11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</row>
    <row r="9" spans="1:14" x14ac:dyDescent="0.2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</row>
    <row r="10" spans="1:14" ht="18.75" customHeight="1" x14ac:dyDescent="0.2">
      <c r="A10" s="20" t="s">
        <v>17</v>
      </c>
      <c r="B10" s="20"/>
      <c r="C10" s="20"/>
      <c r="D10" s="20"/>
      <c r="E10" s="20"/>
      <c r="F10" s="20"/>
      <c r="G10" s="20"/>
      <c r="H10" s="20"/>
      <c r="I10" s="20"/>
      <c r="J10" s="20"/>
      <c r="K10" s="9"/>
      <c r="L10" s="9"/>
      <c r="M10" s="9"/>
      <c r="N10" s="9"/>
    </row>
    <row r="11" spans="1:14" ht="75.75" customHeight="1" x14ac:dyDescent="0.2">
      <c r="A11" s="21" t="s">
        <v>16</v>
      </c>
      <c r="B11" s="21"/>
      <c r="C11" s="21"/>
      <c r="D11" s="21"/>
      <c r="E11" s="21"/>
      <c r="F11" s="21"/>
      <c r="G11" s="21"/>
      <c r="H11" s="21"/>
      <c r="I11" s="21"/>
      <c r="J11" s="21"/>
      <c r="K11" s="9"/>
      <c r="L11" s="9"/>
      <c r="M11" s="9"/>
      <c r="N11" s="9"/>
    </row>
    <row r="12" spans="1:14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</row>
    <row r="13" spans="1:14" x14ac:dyDescent="0.2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x14ac:dyDescent="0.2">
      <c r="A14" s="9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x14ac:dyDescent="0.2">
      <c r="A15" s="9"/>
      <c r="B15" s="10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</row>
    <row r="16" spans="1:14" x14ac:dyDescent="0.2">
      <c r="B16" s="11"/>
    </row>
    <row r="17" spans="2:2" x14ac:dyDescent="0.2">
      <c r="B17" s="11"/>
    </row>
    <row r="18" spans="2:2" x14ac:dyDescent="0.2">
      <c r="B18" s="11"/>
    </row>
    <row r="19" spans="2:2" x14ac:dyDescent="0.2">
      <c r="B19" s="11"/>
    </row>
    <row r="20" spans="2:2" x14ac:dyDescent="0.2">
      <c r="B20" s="11"/>
    </row>
    <row r="21" spans="2:2" x14ac:dyDescent="0.2">
      <c r="B21" s="11"/>
    </row>
    <row r="22" spans="2:2" x14ac:dyDescent="0.2">
      <c r="B22" s="11"/>
    </row>
    <row r="23" spans="2:2" x14ac:dyDescent="0.2">
      <c r="B23" s="11"/>
    </row>
  </sheetData>
  <mergeCells count="13">
    <mergeCell ref="A10:J10"/>
    <mergeCell ref="A11:J11"/>
    <mergeCell ref="A7:I7"/>
    <mergeCell ref="A8:N8"/>
    <mergeCell ref="K1:N1"/>
    <mergeCell ref="A2:N2"/>
    <mergeCell ref="A3:A4"/>
    <mergeCell ref="B3:B4"/>
    <mergeCell ref="C3:C4"/>
    <mergeCell ref="D3:D4"/>
    <mergeCell ref="E3:G3"/>
    <mergeCell ref="H3:J3"/>
    <mergeCell ref="K3:L3"/>
  </mergeCells>
  <phoneticPr fontId="7" type="noConversion"/>
  <pageMargins left="0.23622047244094491" right="0.23622047244094491" top="0.74803149606299213" bottom="0.74803149606299213" header="0.31496062992125984" footer="0.31496062992125984"/>
  <pageSetup paperSize="9" scale="6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Прил1Расчет НМЦК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2026-08-10T06:47:17Z</dcterms:modified>
</cp:coreProperties>
</file>