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amsterdam\Downloads\"/>
    </mc:Choice>
  </mc:AlternateContent>
  <xr:revisionPtr revIDLastSave="0" documentId="13_ncr:1_{3254172F-C0C7-4635-A155-66CBF5FDB7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5" i="1" l="1"/>
  <c r="L11" i="1"/>
  <c r="G11" i="1"/>
  <c r="K11" i="1" s="1"/>
  <c r="N11" i="1" s="1"/>
  <c r="L12" i="1"/>
  <c r="G12" i="1"/>
  <c r="K12" i="1" s="1"/>
  <c r="N12" i="1" s="1"/>
  <c r="L13" i="1"/>
  <c r="G13" i="1"/>
  <c r="K13" i="1" s="1"/>
  <c r="N13" i="1" s="1"/>
  <c r="G14" i="1"/>
  <c r="K14" i="1" s="1"/>
  <c r="L14" i="1"/>
  <c r="M11" i="1" l="1"/>
  <c r="M13" i="1"/>
  <c r="M12" i="1"/>
  <c r="N14" i="1"/>
  <c r="M14" i="1"/>
</calcChain>
</file>

<file path=xl/sharedStrings.xml><?xml version="1.0" encoding="utf-8"?>
<sst xmlns="http://schemas.openxmlformats.org/spreadsheetml/2006/main" count="38" uniqueCount="32">
  <si>
    <t>Определение и обоснование НМЦК методом сопоставимых рыночных цен (анализа рынка)</t>
  </si>
  <si>
    <t>с осуществлением сбора и анализа общедоступной ценовой информации</t>
  </si>
  <si>
    <t>№ п/п</t>
  </si>
  <si>
    <t>Наименование товара (работы, услуги)</t>
  </si>
  <si>
    <t>Определение однородности совокупности значений выявленных цен</t>
  </si>
  <si>
    <t>Среднее квадратичное отклонение</t>
  </si>
  <si>
    <t xml:space="preserve">Начальная (максимальная) цена контракта (договора) </t>
  </si>
  <si>
    <t xml:space="preserve">где:
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услуг, определяемых в соответствии с пунктом 3.17 Методических рекомендаций.
</t>
  </si>
  <si>
    <r>
      <rPr>
        <b/>
        <i/>
        <sz val="9"/>
        <color rgb="FF000000"/>
        <rFont val="Times New Roman"/>
        <family val="1"/>
        <charset val="204"/>
      </rPr>
      <t>V</t>
    </r>
    <r>
      <rPr>
        <b/>
        <sz val="9"/>
        <color rgb="FF000000"/>
        <rFont val="Times New Roman"/>
        <family val="1"/>
        <charset val="204"/>
      </rPr>
      <t xml:space="preserve"> - коэф-нт вариации
</t>
    </r>
    <r>
      <rPr>
        <i/>
        <sz val="9"/>
        <color theme="1"/>
        <rFont val="Times New Roman"/>
        <family val="1"/>
        <charset val="204"/>
      </rPr>
      <t>(не должен превышать 33%)</t>
    </r>
  </si>
  <si>
    <r>
      <rPr>
        <b/>
        <sz val="12"/>
        <color rgb="FF000000"/>
        <rFont val="Times New Roman"/>
        <family val="1"/>
        <charset val="204"/>
      </rPr>
      <t>n</t>
    </r>
    <r>
      <rPr>
        <b/>
        <sz val="9"/>
        <color rgb="FF000000"/>
        <rFont val="Times New Roman"/>
        <family val="1"/>
        <charset val="204"/>
      </rPr>
      <t xml:space="preserve">
кол-во значений, используемых в расчете (кол-во ответов ИЦИ)</t>
    </r>
  </si>
  <si>
    <r>
      <rPr>
        <b/>
        <sz val="12"/>
        <color rgb="FF000000"/>
        <rFont val="Times New Roman"/>
        <family val="1"/>
        <charset val="204"/>
      </rPr>
      <t>&lt;</t>
    </r>
    <r>
      <rPr>
        <b/>
        <i/>
        <sz val="12"/>
        <color rgb="FF000000"/>
        <rFont val="Times New Roman"/>
        <family val="1"/>
        <charset val="204"/>
      </rPr>
      <t>ц</t>
    </r>
    <r>
      <rPr>
        <b/>
        <sz val="12"/>
        <color rgb="FF000000"/>
        <rFont val="Times New Roman"/>
        <family val="1"/>
        <charset val="204"/>
      </rPr>
      <t>&gt;</t>
    </r>
    <r>
      <rPr>
        <b/>
        <sz val="9"/>
        <color rgb="FF000000"/>
        <rFont val="Times New Roman"/>
        <family val="1"/>
        <charset val="204"/>
      </rPr>
      <t xml:space="preserve">
средн. арифм. величина цены единицы прод-ции, руб.</t>
    </r>
  </si>
  <si>
    <t>Единица измерения</t>
  </si>
  <si>
    <t xml:space="preserve">Обоснование начальной (максимальной) цены контракта            </t>
  </si>
  <si>
    <t>Валюта, используемая для формирования цены контракта и расчетов с поставщиком (подрядчиком, исполнителем) - российский рубль.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</si>
  <si>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не применяется.</t>
  </si>
  <si>
    <t xml:space="preserve">Приложение № 2 к извещению об осуществлении закупки
</t>
  </si>
  <si>
    <r>
      <rPr>
        <b/>
        <sz val="12"/>
        <rFont val="Times New Roman"/>
        <family val="1"/>
        <charset val="204"/>
      </rPr>
      <t>v</t>
    </r>
    <r>
      <rPr>
        <b/>
        <sz val="9"/>
        <rFont val="Times New Roman"/>
        <family val="1"/>
        <charset val="204"/>
      </rPr>
      <t xml:space="preserve">
кол-во (объем) закупаемого товара (работы, услуги)</t>
    </r>
  </si>
  <si>
    <t>,</t>
  </si>
  <si>
    <t>Начальная (максимальная) цена договора сформирована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единственными Поставщиком (подрядчиком, исполнителем), утвержденными приказом Минэкономразвития России от 02.10.2013 № 567 (далее – Методические рекомендации).
Начальная максимальная цена договора рассчитана методом сопоставимых рыночных цен (анализа рынка).
В соответствии с п. 3.7.4 Методических рекомендаций осуществлен сбор и анализ общедоступной ценовой информации.
Начальная (максимальная) цена контракта НМЦК рассчитана Заказчиком по формуле, определенной п. 3.21 Методических рекомендаций.</t>
  </si>
  <si>
    <t>ОКПД 2 / КТРУ</t>
  </si>
  <si>
    <t>ИЦИ №1</t>
  </si>
  <si>
    <t>ИЦИ №2</t>
  </si>
  <si>
    <t xml:space="preserve">ИЦИ №3 </t>
  </si>
  <si>
    <t>** В соответствии с п. 2.1. приказа Минэкономразвития России от 02.10.2013 N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в обосновании НМЦК, которое подлежит размещению в открытом доступе в сети «Интернет», не указываются наименования поставщиков (подрядчиков, исполнителей), представивших соответствующую информацию.</t>
  </si>
  <si>
    <t>Номер источника ценовой информации  (ИЦИ №i)** и цена единицы товара, работы, услуги, представленная i-тым ИЦИ (Цi), руб.</t>
  </si>
  <si>
    <t>* КТРУ - каталог товаров, работ и услуг (ссылка на каталог товаров, работ, услуг в единой информационной системе в сфере закупок http://zakupki.gov.ru/epz/ktru/quicksearch/search.html)</t>
  </si>
  <si>
    <t>Обучение общим требованиям ОТ и функционирования СУОТ
А</t>
  </si>
  <si>
    <t>Обучение безопасным методам и приемам выполнения работ
Б</t>
  </si>
  <si>
    <t>Обучение по оказанию первой помощи пострадавшим</t>
  </si>
  <si>
    <t>Обучение по использованию / применению СИЗ</t>
  </si>
  <si>
    <t xml:space="preserve">85.42.19.900 </t>
  </si>
  <si>
    <t>чел.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</si>
</sst>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i/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9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4" fontId="11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0" fontId="1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5" fillId="0" borderId="0" xfId="0" applyNumberFormat="1" applyFont="1"/>
    <xf numFmtId="0" fontId="12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vertical="center"/>
    </xf>
    <xf numFmtId="0" fontId="15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2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12" fillId="2" borderId="7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e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155864</xdr:colOff>
      <xdr:row>9</xdr:row>
      <xdr:rowOff>472092</xdr:rowOff>
    </xdr:from>
    <xdr:to>
      <xdr:col>6</xdr:col>
      <xdr:colOff>668046</xdr:colOff>
      <xdr:row>9</xdr:row>
      <xdr:rowOff>698597</xdr:rowOff>
    </xdr:to>
    <xdr:pic>
      <xdr:nvPicPr>
        <xdr:cNvPr id="1029" name="Рисунок 13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182" t="17999" b="24001"/>
        <a:stretch>
          <a:fillRect/>
        </a:stretch>
      </xdr:blipFill>
      <xdr:spPr bwMode="auto">
        <a:xfrm>
          <a:off x="4719205" y="4836274"/>
          <a:ext cx="512182" cy="226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583280</xdr:colOff>
      <xdr:row>5</xdr:row>
      <xdr:rowOff>16109</xdr:rowOff>
    </xdr:from>
    <xdr:to>
      <xdr:col>8</xdr:col>
      <xdr:colOff>73191</xdr:colOff>
      <xdr:row>6</xdr:row>
      <xdr:rowOff>197430</xdr:rowOff>
    </xdr:to>
    <xdr:pic>
      <xdr:nvPicPr>
        <xdr:cNvPr id="9" name="Рисунок 8" descr="http://base.garant.ru/files/base/70473958/792901098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8757" y="1947086"/>
          <a:ext cx="1845183" cy="71818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13</xdr:col>
      <xdr:colOff>36369</xdr:colOff>
      <xdr:row>9</xdr:row>
      <xdr:rowOff>226002</xdr:rowOff>
    </xdr:from>
    <xdr:to>
      <xdr:col>13</xdr:col>
      <xdr:colOff>731191</xdr:colOff>
      <xdr:row>9</xdr:row>
      <xdr:rowOff>451995</xdr:rowOff>
    </xdr:to>
    <xdr:pic>
      <xdr:nvPicPr>
        <xdr:cNvPr id="14" name="Рисунок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635" r="56836" b="28496"/>
        <a:stretch>
          <a:fillRect/>
        </a:stretch>
      </xdr:blipFill>
      <xdr:spPr bwMode="auto">
        <a:xfrm>
          <a:off x="9119755" y="4590184"/>
          <a:ext cx="694822" cy="2259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38098</xdr:colOff>
      <xdr:row>9</xdr:row>
      <xdr:rowOff>801299</xdr:rowOff>
    </xdr:from>
    <xdr:to>
      <xdr:col>11</xdr:col>
      <xdr:colOff>1022885</xdr:colOff>
      <xdr:row>9</xdr:row>
      <xdr:rowOff>1123368</xdr:rowOff>
    </xdr:to>
    <xdr:pic>
      <xdr:nvPicPr>
        <xdr:cNvPr id="15" name="Picture 2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5329" y="5160818"/>
          <a:ext cx="984787" cy="3220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59741</xdr:colOff>
      <xdr:row>9</xdr:row>
      <xdr:rowOff>849847</xdr:rowOff>
    </xdr:from>
    <xdr:to>
      <xdr:col>12</xdr:col>
      <xdr:colOff>735466</xdr:colOff>
      <xdr:row>9</xdr:row>
      <xdr:rowOff>1133008</xdr:rowOff>
    </xdr:to>
    <xdr:pic>
      <xdr:nvPicPr>
        <xdr:cNvPr id="16" name="Picture 1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7395" y="5209366"/>
          <a:ext cx="675725" cy="2831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14721</xdr:colOff>
      <xdr:row>14</xdr:row>
      <xdr:rowOff>34638</xdr:rowOff>
    </xdr:from>
    <xdr:to>
      <xdr:col>12</xdr:col>
      <xdr:colOff>711362</xdr:colOff>
      <xdr:row>14</xdr:row>
      <xdr:rowOff>242803</xdr:rowOff>
    </xdr:to>
    <xdr:pic>
      <xdr:nvPicPr>
        <xdr:cNvPr id="17" name="Рисунок 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635" r="56723" b="33061"/>
        <a:stretch>
          <a:fillRect/>
        </a:stretch>
      </xdr:blipFill>
      <xdr:spPr bwMode="auto">
        <a:xfrm>
          <a:off x="8500630" y="6728115"/>
          <a:ext cx="696641" cy="208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14655</xdr:colOff>
      <xdr:row>9</xdr:row>
      <xdr:rowOff>827944</xdr:rowOff>
    </xdr:from>
    <xdr:to>
      <xdr:col>10</xdr:col>
      <xdr:colOff>979766</xdr:colOff>
      <xdr:row>10</xdr:row>
      <xdr:rowOff>3224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2EE0F46C-2705-4920-AFA0-ECCD86BC6F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858" r="41543" b="18338"/>
        <a:stretch/>
      </xdr:blipFill>
      <xdr:spPr bwMode="auto">
        <a:xfrm>
          <a:off x="6762751" y="5187463"/>
          <a:ext cx="965111" cy="35491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3"/>
  <sheetViews>
    <sheetView showGridLines="0" tabSelected="1" zoomScaleNormal="100" workbookViewId="0">
      <selection activeCell="A17" sqref="A17:N17"/>
    </sheetView>
  </sheetViews>
  <sheetFormatPr defaultColWidth="8.83203125" defaultRowHeight="12.75" x14ac:dyDescent="0.2"/>
  <cols>
    <col min="1" max="1" width="4.6640625" style="1" customWidth="1"/>
    <col min="2" max="2" width="28.5" style="3" customWidth="1"/>
    <col min="3" max="3" width="18.6640625" style="3" customWidth="1"/>
    <col min="4" max="6" width="16" style="1" customWidth="1"/>
    <col min="7" max="7" width="13.83203125" style="1" customWidth="1"/>
    <col min="8" max="9" width="11.33203125" style="1" customWidth="1"/>
    <col min="10" max="10" width="13.1640625" style="1" customWidth="1"/>
    <col min="11" max="11" width="17.33203125" style="1" customWidth="1"/>
    <col min="12" max="12" width="18.1640625" style="1" customWidth="1"/>
    <col min="13" max="13" width="13.6640625" style="1" customWidth="1"/>
    <col min="14" max="14" width="13.33203125" style="1" customWidth="1"/>
    <col min="15" max="16384" width="8.83203125" style="1"/>
  </cols>
  <sheetData>
    <row r="1" spans="1:14" ht="33" customHeight="1" x14ac:dyDescent="0.2">
      <c r="K1" s="27" t="s">
        <v>15</v>
      </c>
      <c r="L1" s="27"/>
      <c r="M1" s="27"/>
      <c r="N1" s="27"/>
    </row>
    <row r="2" spans="1:14" s="2" customFormat="1" ht="15.75" customHeight="1" x14ac:dyDescent="0.25">
      <c r="A2" s="37"/>
      <c r="B2" s="38" t="s">
        <v>12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4" s="2" customFormat="1" ht="14.25" customHeight="1" x14ac:dyDescent="0.25">
      <c r="A3" s="37"/>
      <c r="B3" s="21" t="s">
        <v>0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s="2" customFormat="1" ht="28.5" customHeight="1" x14ac:dyDescent="0.25">
      <c r="A4" s="10"/>
      <c r="B4" s="22" t="s">
        <v>1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14" ht="92.45" customHeight="1" x14ac:dyDescent="0.2">
      <c r="A5" s="11"/>
      <c r="B5" s="23" t="s">
        <v>18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14" ht="42.6" customHeight="1" x14ac:dyDescent="0.2">
      <c r="A6" s="11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4" ht="98.45" customHeight="1" x14ac:dyDescent="0.2">
      <c r="A7" s="11"/>
      <c r="B7" s="24" t="s">
        <v>7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</row>
    <row r="8" spans="1:14" ht="1.1499999999999999" customHeight="1" x14ac:dyDescent="0.2">
      <c r="A8" s="12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</row>
    <row r="9" spans="1:14" ht="50.25" customHeight="1" x14ac:dyDescent="0.2">
      <c r="A9" s="41" t="s">
        <v>2</v>
      </c>
      <c r="B9" s="42" t="s">
        <v>3</v>
      </c>
      <c r="C9" s="30" t="s">
        <v>19</v>
      </c>
      <c r="D9" s="41" t="s">
        <v>24</v>
      </c>
      <c r="E9" s="41"/>
      <c r="F9" s="41"/>
      <c r="G9" s="41"/>
      <c r="H9" s="42" t="s">
        <v>16</v>
      </c>
      <c r="I9" s="28" t="s">
        <v>11</v>
      </c>
      <c r="J9" s="41" t="s">
        <v>9</v>
      </c>
      <c r="K9" s="41" t="s">
        <v>4</v>
      </c>
      <c r="L9" s="41"/>
      <c r="M9" s="41"/>
      <c r="N9" s="39"/>
    </row>
    <row r="10" spans="1:14" ht="93" customHeight="1" x14ac:dyDescent="0.2">
      <c r="A10" s="41"/>
      <c r="B10" s="42"/>
      <c r="C10" s="31"/>
      <c r="D10" s="17" t="s">
        <v>20</v>
      </c>
      <c r="E10" s="17" t="s">
        <v>21</v>
      </c>
      <c r="F10" s="17" t="s">
        <v>22</v>
      </c>
      <c r="G10" s="5"/>
      <c r="H10" s="42"/>
      <c r="I10" s="29"/>
      <c r="J10" s="41"/>
      <c r="K10" s="6" t="s">
        <v>10</v>
      </c>
      <c r="L10" s="6" t="s">
        <v>5</v>
      </c>
      <c r="M10" s="6" t="s">
        <v>8</v>
      </c>
      <c r="N10" s="39"/>
    </row>
    <row r="11" spans="1:14" ht="93" customHeight="1" x14ac:dyDescent="0.2">
      <c r="A11" s="18">
        <v>1</v>
      </c>
      <c r="B11" s="44" t="s">
        <v>26</v>
      </c>
      <c r="C11" s="45" t="s">
        <v>30</v>
      </c>
      <c r="D11" s="46">
        <v>1500</v>
      </c>
      <c r="E11" s="46">
        <v>1500</v>
      </c>
      <c r="F11" s="46">
        <v>1700</v>
      </c>
      <c r="G11" s="43">
        <f t="shared" ref="G11" si="0">SUM(D11:F11)</f>
        <v>4700</v>
      </c>
      <c r="H11" s="47">
        <v>2</v>
      </c>
      <c r="I11" s="47" t="s">
        <v>31</v>
      </c>
      <c r="J11" s="8">
        <v>3</v>
      </c>
      <c r="K11" s="7">
        <f>ROUND(G11/J11,2)</f>
        <v>1566.67</v>
      </c>
      <c r="L11" s="7">
        <f t="shared" ref="L11" si="1">_xlfn.STDEV.S(D11,E11,F11)</f>
        <v>115.47005383792515</v>
      </c>
      <c r="M11" s="9">
        <f t="shared" ref="M11" si="2">(L11/K11)</f>
        <v>7.3704132866478034E-2</v>
      </c>
      <c r="N11" s="7">
        <f t="shared" ref="N11" si="3">K11*H11</f>
        <v>3133.34</v>
      </c>
    </row>
    <row r="12" spans="1:14" ht="93" customHeight="1" x14ac:dyDescent="0.2">
      <c r="A12" s="18">
        <v>1</v>
      </c>
      <c r="B12" s="44" t="s">
        <v>27</v>
      </c>
      <c r="C12" s="45" t="s">
        <v>30</v>
      </c>
      <c r="D12" s="46">
        <v>1500</v>
      </c>
      <c r="E12" s="46">
        <v>1500</v>
      </c>
      <c r="F12" s="46">
        <v>1700</v>
      </c>
      <c r="G12" s="43">
        <f t="shared" ref="G12" si="4">SUM(D12:F12)</f>
        <v>4700</v>
      </c>
      <c r="H12" s="47">
        <v>2</v>
      </c>
      <c r="I12" s="47" t="s">
        <v>31</v>
      </c>
      <c r="J12" s="8">
        <v>3</v>
      </c>
      <c r="K12" s="7">
        <f>ROUND(G12/J12,2)</f>
        <v>1566.67</v>
      </c>
      <c r="L12" s="7">
        <f t="shared" ref="L12" si="5">_xlfn.STDEV.S(D12,E12,F12)</f>
        <v>115.47005383792515</v>
      </c>
      <c r="M12" s="9">
        <f t="shared" ref="M12" si="6">(L12/K12)</f>
        <v>7.3704132866478034E-2</v>
      </c>
      <c r="N12" s="7">
        <f t="shared" ref="N12" si="7">K12*H12</f>
        <v>3133.34</v>
      </c>
    </row>
    <row r="13" spans="1:14" ht="93" customHeight="1" x14ac:dyDescent="0.2">
      <c r="A13" s="18">
        <v>1</v>
      </c>
      <c r="B13" s="44" t="s">
        <v>28</v>
      </c>
      <c r="C13" s="45" t="s">
        <v>30</v>
      </c>
      <c r="D13" s="46">
        <v>1500</v>
      </c>
      <c r="E13" s="46">
        <v>700</v>
      </c>
      <c r="F13" s="46">
        <v>2500</v>
      </c>
      <c r="G13" s="43">
        <f t="shared" ref="G13" si="8">SUM(D13:F13)</f>
        <v>4700</v>
      </c>
      <c r="H13" s="47">
        <v>1</v>
      </c>
      <c r="I13" s="47" t="s">
        <v>31</v>
      </c>
      <c r="J13" s="8">
        <v>3</v>
      </c>
      <c r="K13" s="7">
        <f>ROUND(G13/J13,2)</f>
        <v>1566.67</v>
      </c>
      <c r="L13" s="7">
        <f t="shared" ref="L13" si="9">_xlfn.STDEV.S(D13,E13,F13)</f>
        <v>901.84995056457899</v>
      </c>
      <c r="M13" s="9">
        <f t="shared" ref="M13" si="10">(L13/K13)</f>
        <v>0.57564767983339116</v>
      </c>
      <c r="N13" s="7">
        <f t="shared" ref="N13" si="11">K13*H13</f>
        <v>1566.67</v>
      </c>
    </row>
    <row r="14" spans="1:14" ht="93" customHeight="1" x14ac:dyDescent="0.2">
      <c r="A14" s="18">
        <v>1</v>
      </c>
      <c r="B14" s="44" t="s">
        <v>29</v>
      </c>
      <c r="C14" s="45" t="s">
        <v>30</v>
      </c>
      <c r="D14" s="46">
        <v>950</v>
      </c>
      <c r="E14" s="46">
        <v>700</v>
      </c>
      <c r="F14" s="46">
        <v>1500</v>
      </c>
      <c r="G14" s="43">
        <f t="shared" ref="G14" si="12">SUM(D14:F14)</f>
        <v>3150</v>
      </c>
      <c r="H14" s="47">
        <v>2</v>
      </c>
      <c r="I14" s="47" t="s">
        <v>31</v>
      </c>
      <c r="J14" s="8">
        <v>3</v>
      </c>
      <c r="K14" s="7">
        <f>ROUND(G14/J14,2)</f>
        <v>1050</v>
      </c>
      <c r="L14" s="7">
        <f t="shared" ref="L14" si="13">_xlfn.STDEV.S(D14,E14,F14)</f>
        <v>409.26763859362251</v>
      </c>
      <c r="M14" s="9">
        <f t="shared" ref="M14" si="14">(L14/K14)</f>
        <v>0.38977870342249765</v>
      </c>
      <c r="N14" s="7">
        <f t="shared" ref="N14" si="15">K14*H14</f>
        <v>2100</v>
      </c>
    </row>
    <row r="15" spans="1:14" ht="23.25" customHeight="1" x14ac:dyDescent="0.2">
      <c r="A15" s="32" t="s">
        <v>6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  <c r="L15" s="35"/>
      <c r="M15" s="36"/>
      <c r="N15" s="13">
        <f>SUM(N11:N14)</f>
        <v>9933.35</v>
      </c>
    </row>
    <row r="16" spans="1:14" ht="30" customHeight="1" x14ac:dyDescent="0.2">
      <c r="A16" s="25" t="s">
        <v>25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</row>
    <row r="17" spans="1:14" ht="41.25" customHeight="1" x14ac:dyDescent="0.2">
      <c r="A17" s="25" t="s">
        <v>23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</row>
    <row r="18" spans="1:14" ht="18" customHeight="1" x14ac:dyDescent="0.2">
      <c r="A18" s="19" t="s">
        <v>13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4" ht="14.25" customHeight="1" x14ac:dyDescent="0.2">
      <c r="A19" s="19" t="s">
        <v>14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4" ht="17.25" customHeight="1" x14ac:dyDescent="0.2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</row>
    <row r="21" spans="1:14" x14ac:dyDescent="0.2">
      <c r="A21" s="23" t="s">
        <v>17</v>
      </c>
      <c r="B21" s="23"/>
      <c r="C21" s="23"/>
      <c r="D21" s="23"/>
      <c r="E21" s="23"/>
      <c r="F21" s="23"/>
      <c r="G21" s="23"/>
      <c r="H21" s="23"/>
      <c r="I21" s="23"/>
      <c r="J21" s="23"/>
      <c r="N21" s="14"/>
    </row>
    <row r="22" spans="1:14" x14ac:dyDescent="0.2">
      <c r="A22" s="23"/>
      <c r="B22" s="23"/>
      <c r="C22" s="23"/>
      <c r="D22" s="23"/>
      <c r="E22" s="23"/>
      <c r="F22" s="23"/>
      <c r="G22" s="23"/>
      <c r="H22" s="23"/>
      <c r="I22" s="23"/>
      <c r="J22" s="23"/>
    </row>
    <row r="23" spans="1:14" x14ac:dyDescent="0.2">
      <c r="A23" s="23"/>
      <c r="B23" s="23"/>
      <c r="C23" s="23"/>
      <c r="D23" s="23"/>
      <c r="E23" s="23"/>
      <c r="F23" s="23"/>
      <c r="G23" s="23"/>
      <c r="H23" s="23"/>
      <c r="I23" s="23"/>
      <c r="J23" s="23"/>
    </row>
    <row r="24" spans="1:14" x14ac:dyDescent="0.2">
      <c r="A24" s="23"/>
      <c r="B24" s="23"/>
      <c r="C24" s="23"/>
      <c r="D24" s="23"/>
      <c r="E24" s="23"/>
      <c r="F24" s="23"/>
      <c r="G24" s="23"/>
      <c r="H24" s="23"/>
      <c r="I24" s="23"/>
      <c r="J24" s="23"/>
    </row>
    <row r="25" spans="1:14" x14ac:dyDescent="0.2">
      <c r="A25" s="23"/>
      <c r="B25" s="23"/>
      <c r="C25" s="23"/>
      <c r="D25" s="23"/>
      <c r="E25" s="23"/>
      <c r="F25" s="23"/>
      <c r="G25" s="23"/>
      <c r="H25" s="23"/>
      <c r="I25" s="23"/>
      <c r="J25" s="23"/>
    </row>
    <row r="26" spans="1:14" ht="42" customHeight="1" x14ac:dyDescent="0.2"/>
    <row r="27" spans="1:14" ht="39" customHeight="1" x14ac:dyDescent="0.2"/>
    <row r="28" spans="1:14" ht="25.5" customHeight="1" x14ac:dyDescent="0.2"/>
    <row r="29" spans="1:14" ht="25.5" customHeight="1" x14ac:dyDescent="0.2"/>
    <row r="30" spans="1:14" ht="25.5" customHeight="1" x14ac:dyDescent="0.2"/>
    <row r="31" spans="1:14" ht="25.5" customHeight="1" x14ac:dyDescent="0.2"/>
    <row r="32" spans="1:14" ht="25.5" customHeight="1" x14ac:dyDescent="0.2"/>
    <row r="33" ht="3" customHeight="1" x14ac:dyDescent="0.2"/>
  </sheetData>
  <mergeCells count="24">
    <mergeCell ref="A21:J25"/>
    <mergeCell ref="K1:N1"/>
    <mergeCell ref="I9:I10"/>
    <mergeCell ref="C9:C10"/>
    <mergeCell ref="A15:K15"/>
    <mergeCell ref="L15:M15"/>
    <mergeCell ref="A2:A3"/>
    <mergeCell ref="B2:N2"/>
    <mergeCell ref="N9:N10"/>
    <mergeCell ref="B8:M8"/>
    <mergeCell ref="A9:A10"/>
    <mergeCell ref="H9:H10"/>
    <mergeCell ref="B9:B10"/>
    <mergeCell ref="D9:G9"/>
    <mergeCell ref="J9:J10"/>
    <mergeCell ref="K9:M9"/>
    <mergeCell ref="A18:N18"/>
    <mergeCell ref="A19:N19"/>
    <mergeCell ref="B3:N3"/>
    <mergeCell ref="B4:N4"/>
    <mergeCell ref="B5:N5"/>
    <mergeCell ref="B7:N7"/>
    <mergeCell ref="A16:N16"/>
    <mergeCell ref="A17:N17"/>
  </mergeCells>
  <printOptions horizontalCentered="1"/>
  <pageMargins left="0.23622047244094491" right="0.23622047244094491" top="0.27" bottom="0" header="0.13" footer="0.31496062992125984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2022-01-12T07:55:39Z</cp:lastPrinted>
  <dcterms:created xsi:type="dcterms:W3CDTF">2015-10-22T08:12:07Z</dcterms:created>
  <dcterms:modified xsi:type="dcterms:W3CDTF">2026-09-01T10:26:37Z</dcterms:modified>
</cp:coreProperties>
</file>