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ydovRP\AppData\Local\LANIT\LanDocs\EditedFiles\"/>
    </mc:Choice>
  </mc:AlternateContent>
  <bookViews>
    <workbookView xWindow="0" yWindow="0" windowWidth="18390" windowHeight="11010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O15" i="1" l="1"/>
  <c r="K15" i="1"/>
  <c r="J15" i="1"/>
</calcChain>
</file>

<file path=xl/sharedStrings.xml><?xml version="1.0" encoding="utf-8"?>
<sst xmlns="http://schemas.openxmlformats.org/spreadsheetml/2006/main" count="35" uniqueCount="32">
  <si>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</si>
  <si>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</si>
  <si>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</si>
  <si>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</si>
  <si>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</si>
  <si>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</si>
  <si>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</si>
  <si>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</si>
  <si>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</si>
  <si>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</si>
  <si>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>Итого НМЦК, руб.</t>
  </si>
  <si>
    <t>Типовая принадлежность</t>
  </si>
  <si>
    <t>Расчет НМЦК(ЦК)/начальной цены единицы товара и начальной суммы цен единиц товара (работы, услуги)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</si>
  <si>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</si>
  <si>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</si>
  <si>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Начальная сумма цен единиц товара</t>
  </si>
  <si>
    <t>Максимальное значение цены контракта в соответствии с лимитами бюджетных обязательств</t>
  </si>
  <si>
    <t xml:space="preserve">Всего
НМЦК (ЦК)/цена единицы товара (работы, услуги) с учетом ЛБО (руб.) </t>
  </si>
  <si>
    <t>Итоговое значение НМЦК (ЦК)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</si>
  <si>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</si>
  <si>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НМЦК(ЦК)/начальной цены единицы товара (работы, услуги)</t>
  </si>
  <si>
    <t>Используемый метод определения 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</si>
  <si>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и ответы на них (в т.ч. в ЕИС):</t>
  </si>
  <si>
    <t xml:space="preserve">Источник № 1 </t>
  </si>
  <si>
    <t xml:space="preserve">Источник № 2 </t>
  </si>
  <si>
    <t xml:space="preserve">Источник № 3 </t>
  </si>
  <si>
    <t>Оказание образовательных услуг по повышению квалификации работников Межрегионального филиала Федерального казенного учреждения «Центр по обеспечению деятельности Казначейства России» в г. Ставрополе по программе: «Противодействие коррупции»</t>
  </si>
  <si>
    <t xml:space="preserve"> Метод сопоставимых рыночных цен (анализа рынка) в соответствии со ст. 22 Федерального закона от 05.04.2013 № 44-ФЗ</t>
  </si>
  <si>
    <t>Услуги по профессиональному обучению прочие
ОКПД2 85.42.19.900</t>
  </si>
  <si>
    <t>Чел.-час</t>
  </si>
  <si>
    <t xml:space="preserve">С учетом доведенных ЛБО НМЦК - 2 701 (Две тысячи семьсот один) руб. 08 коп.   </t>
  </si>
  <si>
    <r>
      <t xml:space="preserve">Запрос направлен в 6 организаций: исх. </t>
    </r>
    <r>
      <rPr>
        <sz val="12"/>
        <rFont val="Times New Roman"/>
        <family val="1"/>
        <charset val="204"/>
      </rPr>
      <t>от 04.03.2026 № 55-03-30/701, в ЕИС от 04.03.2026 № 0821400000126000102. На основании информации из ЕИС и ЕАТ "Березка" произведен расчет НМЦК (ЦК):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государственный контракт от 30.03.2023 г. № ЦОКР-23-ЭА/02, Источник № 2: государственный контракт от 12.05.2023 г.  № 0872400000223000146-05, государственный контракт от 18.04.2024 г. № 100281660124100069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</si>
</sst>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4" fontId="0" fillId="0" borderId="0" xfId="0" applyNumberFormat="1"/>
    <xf numFmtId="4" fontId="1" fillId="0" borderId="0" xfId="0" applyNumberFormat="1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/>
    <xf numFmtId="0" fontId="0" fillId="0" borderId="5" xfId="0" applyBorder="1"/>
    <xf numFmtId="0" fontId="0" fillId="0" borderId="2" xfId="0" applyBorder="1"/>
    <xf numFmtId="0" fontId="3" fillId="0" borderId="3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0" fillId="0" borderId="13" xfId="0" applyBorder="1"/>
    <xf numFmtId="14" fontId="3" fillId="2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1"/>
  <sheetViews>
    <sheetView tabSelected="1" topLeftCell="A4" zoomScaleNormal="100" workbookViewId="0">
      <selection activeCell="R6" sqref="R6"/>
    </sheetView>
  </sheetViews>
  <sheetFormatPr defaultRowHeight="15" x14ac:dyDescent="0.25"/>
  <cols>
    <col min="1" max="1" width="4.28515625" customWidth="1"/>
    <col min="2" max="2" width="26.140625" customWidth="1"/>
    <col min="3" max="3" width="34.85546875" customWidth="1"/>
    <col min="4" max="4" width="13.28515625" customWidth="1"/>
    <col min="5" max="5" width="8.7109375" customWidth="1"/>
    <col min="6" max="6" width="7.85546875" customWidth="1"/>
    <col min="7" max="9" width="15.7109375" customWidth="1"/>
    <col min="11" max="12" width="13.140625" customWidth="1"/>
    <col min="13" max="14" width="12.28515625" customWidth="1"/>
    <col min="15" max="15" width="15" customWidth="1"/>
    <col min="16" max="16" width="16" customWidth="1"/>
    <col min="17" max="17" width="12.28515625" customWidth="1"/>
    <col min="18" max="18" width="12.7109375" customWidth="1"/>
  </cols>
  <sheetData>
    <row r="2" spans="1:17" ht="39.75" customHeight="1" x14ac:dyDescent="0.25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ht="14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 customHeight="1" x14ac:dyDescent="0.25">
      <c r="A4" s="24" t="s">
        <v>20</v>
      </c>
      <c r="B4" s="24"/>
      <c r="C4" s="24"/>
      <c r="D4" s="24"/>
      <c r="E4" s="24"/>
      <c r="F4" s="26"/>
      <c r="G4" s="24"/>
      <c r="H4" s="30">
        <v>46099</v>
      </c>
      <c r="I4" s="30"/>
      <c r="J4" s="30"/>
      <c r="K4" s="30"/>
      <c r="L4" s="30"/>
      <c r="M4" s="30"/>
      <c r="N4" s="30"/>
      <c r="O4" s="24"/>
    </row>
    <row r="5" spans="1:17" ht="49.5" customHeight="1" x14ac:dyDescent="0.25">
      <c r="A5" s="49" t="s">
        <v>7</v>
      </c>
      <c r="B5" s="49"/>
      <c r="C5" s="49" t="s">
        <v>26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"/>
      <c r="Q5" s="6"/>
    </row>
    <row r="6" spans="1:17" ht="49.5" customHeight="1" x14ac:dyDescent="0.25">
      <c r="A6" s="31" t="s">
        <v>21</v>
      </c>
      <c r="B6" s="31"/>
      <c r="C6" s="31"/>
      <c r="D6" s="31"/>
      <c r="E6" s="50" t="s">
        <v>27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6"/>
    </row>
    <row r="7" spans="1:17" ht="78" customHeight="1" x14ac:dyDescent="0.25">
      <c r="A7" s="27" t="s">
        <v>22</v>
      </c>
      <c r="B7" s="27"/>
      <c r="C7" s="27"/>
      <c r="D7" s="27"/>
      <c r="E7" s="27"/>
      <c r="F7" s="46" t="s">
        <v>31</v>
      </c>
      <c r="G7" s="47"/>
      <c r="H7" s="47"/>
      <c r="I7" s="47"/>
      <c r="J7" s="47"/>
      <c r="K7" s="47"/>
      <c r="L7" s="47"/>
      <c r="M7" s="47"/>
      <c r="N7" s="47"/>
      <c r="O7" s="47"/>
      <c r="P7" s="9"/>
    </row>
    <row r="8" spans="1:17" ht="14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10"/>
    </row>
    <row r="9" spans="1:17" ht="1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11"/>
    </row>
    <row r="10" spans="1:17" ht="36" customHeight="1" x14ac:dyDescent="0.25">
      <c r="A10" s="52" t="s">
        <v>4</v>
      </c>
      <c r="B10" s="52" t="s">
        <v>9</v>
      </c>
      <c r="C10" s="38" t="s">
        <v>0</v>
      </c>
      <c r="D10" s="35" t="s">
        <v>11</v>
      </c>
      <c r="E10" s="38" t="s">
        <v>1</v>
      </c>
      <c r="F10" s="38" t="s">
        <v>2</v>
      </c>
      <c r="G10" s="38" t="s">
        <v>12</v>
      </c>
      <c r="H10" s="38"/>
      <c r="I10" s="38"/>
      <c r="J10" s="38"/>
      <c r="K10" s="38"/>
      <c r="L10" s="38"/>
      <c r="M10" s="38"/>
      <c r="N10" s="35" t="s">
        <v>14</v>
      </c>
      <c r="O10" s="38" t="s">
        <v>17</v>
      </c>
      <c r="P10" s="1"/>
    </row>
    <row r="11" spans="1:17" ht="18.95" customHeight="1" x14ac:dyDescent="0.25">
      <c r="A11" s="52"/>
      <c r="B11" s="52"/>
      <c r="C11" s="38"/>
      <c r="D11" s="36"/>
      <c r="E11" s="38"/>
      <c r="F11" s="38"/>
      <c r="G11" s="39" t="s">
        <v>8</v>
      </c>
      <c r="H11" s="40"/>
      <c r="I11" s="40"/>
      <c r="J11" s="38" t="s">
        <v>3</v>
      </c>
      <c r="K11" s="38" t="s">
        <v>5</v>
      </c>
      <c r="L11" s="35" t="s">
        <v>13</v>
      </c>
      <c r="M11" s="38" t="s">
        <v>18</v>
      </c>
      <c r="N11" s="36"/>
      <c r="O11" s="38"/>
      <c r="P11" s="1"/>
    </row>
    <row r="12" spans="1:17" ht="48.75" customHeight="1" x14ac:dyDescent="0.25">
      <c r="A12" s="52"/>
      <c r="B12" s="52"/>
      <c r="C12" s="38"/>
      <c r="D12" s="36"/>
      <c r="E12" s="38"/>
      <c r="F12" s="38"/>
      <c r="G12" s="20" t="s">
        <v>23</v>
      </c>
      <c r="H12" s="20" t="s">
        <v>24</v>
      </c>
      <c r="I12" s="20" t="s">
        <v>25</v>
      </c>
      <c r="J12" s="38"/>
      <c r="K12" s="38"/>
      <c r="L12" s="36"/>
      <c r="M12" s="38"/>
      <c r="N12" s="36"/>
      <c r="O12" s="38"/>
      <c r="P12" s="1"/>
    </row>
    <row r="13" spans="1:17" ht="32.25" customHeight="1" x14ac:dyDescent="0.25">
      <c r="A13" s="52"/>
      <c r="B13" s="52"/>
      <c r="C13" s="38"/>
      <c r="D13" s="37"/>
      <c r="E13" s="38"/>
      <c r="F13" s="38"/>
      <c r="G13" s="12" t="s">
        <v>6</v>
      </c>
      <c r="H13" s="12" t="s">
        <v>6</v>
      </c>
      <c r="I13" s="12" t="s">
        <v>6</v>
      </c>
      <c r="J13" s="38"/>
      <c r="K13" s="38"/>
      <c r="L13" s="37"/>
      <c r="M13" s="38"/>
      <c r="N13" s="37"/>
      <c r="O13" s="38"/>
      <c r="P13" s="1"/>
    </row>
    <row r="14" spans="1:17" x14ac:dyDescent="0.25">
      <c r="A14" s="13">
        <v>1</v>
      </c>
      <c r="B14" s="12">
        <v>2</v>
      </c>
      <c r="C14" s="12">
        <v>3</v>
      </c>
      <c r="D14" s="21">
        <v>4</v>
      </c>
      <c r="E14" s="22">
        <v>5</v>
      </c>
      <c r="F14" s="22">
        <v>6</v>
      </c>
      <c r="G14" s="21">
        <v>7</v>
      </c>
      <c r="H14" s="22">
        <v>8</v>
      </c>
      <c r="I14" s="22">
        <v>9</v>
      </c>
      <c r="J14" s="21">
        <v>10</v>
      </c>
      <c r="K14" s="22">
        <v>11</v>
      </c>
      <c r="L14" s="22">
        <v>12</v>
      </c>
      <c r="M14" s="21">
        <v>13</v>
      </c>
      <c r="N14" s="22">
        <v>14</v>
      </c>
      <c r="O14" s="22">
        <v>15</v>
      </c>
      <c r="P14" s="1"/>
    </row>
    <row r="15" spans="1:17" ht="120.75" customHeight="1" x14ac:dyDescent="0.25">
      <c r="A15" s="14">
        <v>1</v>
      </c>
      <c r="B15" s="15" t="s">
        <v>28</v>
      </c>
      <c r="C15" s="28" t="s">
        <v>26</v>
      </c>
      <c r="D15" s="28"/>
      <c r="E15" s="16" t="s">
        <v>29</v>
      </c>
      <c r="F15" s="28">
        <v>738</v>
      </c>
      <c r="G15" s="18">
        <v>8.02</v>
      </c>
      <c r="H15" s="18">
        <v>5.24</v>
      </c>
      <c r="I15" s="18">
        <v>4.8</v>
      </c>
      <c r="J15" s="17">
        <f>STDEV(G15,H15,I15)/AVERAGE(G15,H15,I15)</f>
        <v>0.29002770446813814</v>
      </c>
      <c r="K15" s="18">
        <f>ROUND(AVERAGE(G15,H15,I15),2)</f>
        <v>6.02</v>
      </c>
      <c r="L15" s="18">
        <v>4.8</v>
      </c>
      <c r="M15" s="18">
        <f>L15*F15</f>
        <v>3542.4</v>
      </c>
      <c r="N15" s="18">
        <v>3.66</v>
      </c>
      <c r="O15" s="19">
        <f>N15*F15</f>
        <v>2701.08</v>
      </c>
      <c r="P15" s="1"/>
    </row>
    <row r="16" spans="1:17" x14ac:dyDescent="0.25">
      <c r="A16" s="41" t="s">
        <v>10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23">
        <v>3542.4</v>
      </c>
      <c r="N16" s="23"/>
      <c r="O16" s="19">
        <v>2701.08</v>
      </c>
      <c r="P16" s="1"/>
    </row>
    <row r="17" spans="1:20" ht="15.75" customHeight="1" x14ac:dyDescent="0.25">
      <c r="A17" s="32" t="s">
        <v>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23"/>
      <c r="O17" s="23"/>
      <c r="P17" s="1"/>
    </row>
    <row r="18" spans="1:20" ht="15.75" customHeight="1" thickBot="1" x14ac:dyDescent="0.3">
      <c r="A18" s="32" t="s">
        <v>16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25"/>
      <c r="O18" s="29"/>
      <c r="P18" s="8"/>
      <c r="Q18" s="7"/>
      <c r="R18" s="7"/>
    </row>
    <row r="19" spans="1:20" ht="39" customHeight="1" thickBot="1" x14ac:dyDescent="0.3">
      <c r="A19" s="42" t="s">
        <v>30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</row>
    <row r="20" spans="1:20" x14ac:dyDescent="0.25">
      <c r="A20" s="4"/>
      <c r="B20" s="4"/>
      <c r="C20" s="4"/>
      <c r="D20" s="4"/>
      <c r="E20" s="4"/>
      <c r="F20" s="4"/>
    </row>
    <row r="21" spans="1:20" x14ac:dyDescent="0.25">
      <c r="A21" s="4"/>
      <c r="B21" s="4"/>
      <c r="C21" s="4"/>
      <c r="D21" s="4"/>
      <c r="E21" s="4"/>
      <c r="F21" s="4"/>
    </row>
    <row r="22" spans="1:20" x14ac:dyDescent="0.25">
      <c r="A22" s="4"/>
      <c r="B22" s="4"/>
      <c r="C22" s="4"/>
      <c r="D22" s="4"/>
      <c r="E22" s="4"/>
      <c r="F22" s="4"/>
    </row>
    <row r="23" spans="1:20" x14ac:dyDescent="0.25">
      <c r="A23" s="4"/>
      <c r="B23" s="4"/>
      <c r="C23" s="4"/>
      <c r="D23" s="4"/>
      <c r="E23" s="4"/>
      <c r="F23" s="4"/>
    </row>
    <row r="24" spans="1:20" x14ac:dyDescent="0.25">
      <c r="A24" s="4"/>
      <c r="B24" s="4"/>
      <c r="C24" s="4"/>
      <c r="D24" s="4"/>
      <c r="E24" s="4"/>
      <c r="F24" s="4"/>
    </row>
    <row r="25" spans="1:20" x14ac:dyDescent="0.25">
      <c r="A25" s="4"/>
      <c r="B25" s="4"/>
      <c r="C25" s="4"/>
      <c r="D25" s="4"/>
      <c r="E25" s="4"/>
      <c r="F25" s="4"/>
    </row>
    <row r="26" spans="1:20" x14ac:dyDescent="0.25">
      <c r="A26" s="4"/>
      <c r="B26" s="4"/>
      <c r="C26" s="4"/>
      <c r="D26" s="4"/>
      <c r="E26" s="4"/>
      <c r="F26" s="4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  <c r="M27" s="5"/>
      <c r="N27" s="5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</sheetData>
  <mergeCells count="27">
    <mergeCell ref="A19:O19"/>
    <mergeCell ref="A9:O9"/>
    <mergeCell ref="F7:O7"/>
    <mergeCell ref="A2:O2"/>
    <mergeCell ref="A5:B5"/>
    <mergeCell ref="E6:O6"/>
    <mergeCell ref="C5:O5"/>
    <mergeCell ref="A8:O8"/>
    <mergeCell ref="A10:A13"/>
    <mergeCell ref="K11:K13"/>
    <mergeCell ref="O10:O13"/>
    <mergeCell ref="B10:B13"/>
    <mergeCell ref="C10:C13"/>
    <mergeCell ref="E10:E13"/>
    <mergeCell ref="F10:F13"/>
    <mergeCell ref="G10:M10"/>
    <mergeCell ref="H4:N4"/>
    <mergeCell ref="A6:D6"/>
    <mergeCell ref="A17:M17"/>
    <mergeCell ref="A18:M18"/>
    <mergeCell ref="D10:D13"/>
    <mergeCell ref="L11:L13"/>
    <mergeCell ref="N10:N13"/>
    <mergeCell ref="J11:J13"/>
    <mergeCell ref="M11:M13"/>
    <mergeCell ref="G11:I11"/>
    <mergeCell ref="A16:L16"/>
  </mergeCells>
  <pageMargins left="0.78740157480314965" right="0.78740157480314965" top="0.98425196850393704" bottom="0.59055118110236227" header="0.31496062992125984" footer="0.31496062992125984"/>
  <pageSetup paperSize="9" scale="5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Давыдов Роман Петрович</cp:lastModifiedBy>
  <cp:lastPrinted>2026-01-23T10:13:15Z</cp:lastPrinted>
  <dcterms:created xsi:type="dcterms:W3CDTF">2024-01-10T11:14:54Z</dcterms:created>
  <dcterms:modified xsi:type="dcterms:W3CDTF">2026-03-18T10:36:17Z</dcterms:modified>
</cp:coreProperties>
</file>