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5315" windowHeight="9015"/>
  </bookViews>
  <sheets>
    <sheet name="Расчет цены" sheetId="2" r:id="rId1"/>
  </sheets>
  <definedNames>
    <definedName name="_xlnm.Print_Area" localSheetId="0">'Расчет цены'!$A$1:$N$16</definedName>
  </definedNames>
  <calcPr calcId="152511"/>
</workbook>
</file>

<file path=xl/calcChain.xml><?xml version="1.0" encoding="utf-8"?>
<calcChain xmlns="http://schemas.openxmlformats.org/spreadsheetml/2006/main">
  <c r="N5" i="2" l="1"/>
  <c r="O5" i="2"/>
  <c r="H5" i="2"/>
  <c r="I5" i="2" s="1"/>
  <c r="J5" i="2" s="1"/>
  <c r="K5" i="2"/>
  <c r="L5" i="2" s="1"/>
</calcChain>
</file>

<file path=xl/sharedStrings.xml><?xml version="1.0" encoding="utf-8"?>
<sst xmlns="http://schemas.openxmlformats.org/spreadsheetml/2006/main" count="29" uniqueCount="29">
  <si>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</si>
  <si>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</si>
  <si>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</si>
  <si>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</si>
  <si>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</si>
  <si>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</si>
  <si>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</si>
  <si>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</si>
  <si>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Цена за единицу изм. (руб.)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</si>
  <si>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</si>
  <si>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Однородность совокупности значений выявленных цен, используемых в расчете Н(М)ЦК, ЦКЕП</t>
  </si>
  <si>
    <t>Н(М)ЦК, ЦКЕП контракта с учетом округления цены за единицу (руб.)</t>
  </si>
  <si>
    <t>Н(М)ЦК, ЦКЕП, определяемая методом сопоставимых рыночных цен (анализа рынка)*</t>
  </si>
  <si>
    <t>Согласовано:</t>
  </si>
  <si>
    <t>Расчет Н(М)ЦК произвел:</t>
  </si>
  <si>
    <t xml:space="preserve"> </t>
  </si>
  <si>
    <t>Приложение №2</t>
  </si>
  <si>
    <t>Обоснование начальной (максимальной) цены контракта(Н(М)ЦК, ЦКЕП)</t>
  </si>
  <si>
    <t>Цена за единицу изм. с округлением до сотых долей после запятой (руб.)</t>
  </si>
  <si>
    <t>И.И. Бобров</t>
  </si>
  <si>
    <t>Главный бухгалтер</t>
  </si>
  <si>
    <t>майор внутренней службы</t>
  </si>
  <si>
    <t>Е.В. Давыдова</t>
  </si>
  <si>
    <t>шт.</t>
  </si>
  <si>
    <t>Проведение кадастровых работ с целью оформления технического плана здания.</t>
  </si>
  <si>
    <t>НМЦК определена методом сопоставимых рыночных цен (анализ рынка). В соответсвии со ст. 1,34 Бюджетного Кодекса Российской Федерации, в целях эффективности и экономии использования бюджетных средств,  государственным заказчиком принято решение об определении НМЦК по минимальному значению НМЦК составит 29000  рублей 00 копеек</t>
  </si>
  <si>
    <t>Поставщик № 1                     от 26.06.2026</t>
  </si>
  <si>
    <t xml:space="preserve">Поставщик № 2                         от 12.08.2026 </t>
  </si>
  <si>
    <t xml:space="preserve">Поставщик № 3               от 12.08.2026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</si>
</sst>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"/>
    <numFmt numFmtId="166" formatCode="_-* #,##0_р_._-;\-* #,##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5">
    <xf numFmtId="0" fontId="0" fillId="0" borderId="0" xfId="0"/>
    <xf numFmtId="0" fontId="10" fillId="0" borderId="0" xfId="0" applyFont="1" applyAlignment="1">
      <alignment horizontal="center" vertical="top"/>
    </xf>
    <xf numFmtId="0" fontId="10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7" fillId="0" borderId="0" xfId="0" applyFont="1" applyFill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/>
    <xf numFmtId="0" fontId="8" fillId="0" borderId="0" xfId="0" applyFont="1" applyAlignment="1" applyProtection="1">
      <alignment wrapText="1"/>
      <protection locked="0"/>
    </xf>
    <xf numFmtId="165" fontId="8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1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13" fillId="0" borderId="1" xfId="1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3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8" fillId="0" borderId="0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0" xfId="0" applyFont="1" applyAlignment="1"/>
    <xf numFmtId="2" fontId="1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 wrapText="1"/>
    </xf>
    <xf numFmtId="0" fontId="15" fillId="2" borderId="5" xfId="0" applyFont="1" applyFill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center"/>
    </xf>
    <xf numFmtId="164" fontId="1" fillId="0" borderId="1" xfId="1" applyFont="1" applyBorder="1" applyAlignment="1">
      <alignment horizontal="center" vertical="center" wrapText="1"/>
    </xf>
    <xf numFmtId="164" fontId="10" fillId="0" borderId="0" xfId="1" applyFont="1"/>
    <xf numFmtId="164" fontId="4" fillId="0" borderId="0" xfId="1" applyFont="1" applyAlignment="1">
      <alignment vertical="center"/>
    </xf>
    <xf numFmtId="164" fontId="10" fillId="0" borderId="0" xfId="1" applyFont="1" applyAlignment="1">
      <alignment horizontal="center" vertical="top"/>
    </xf>
    <xf numFmtId="166" fontId="14" fillId="0" borderId="1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 applyProtection="1">
      <alignment horizontal="left" vertical="top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right" vertical="top" wrapText="1"/>
    </xf>
    <xf numFmtId="0" fontId="16" fillId="0" borderId="0" xfId="0" applyFont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942975</xdr:rowOff>
    </xdr:from>
    <xdr:to>
      <xdr:col>10</xdr:col>
      <xdr:colOff>0</xdr:colOff>
      <xdr:row>3</xdr:row>
      <xdr:rowOff>1304925</xdr:rowOff>
    </xdr:to>
    <xdr:pic>
      <xdr:nvPicPr>
        <xdr:cNvPr id="34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86725" y="2200275"/>
          <a:ext cx="933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344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58025" y="21812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1600200</xdr:rowOff>
    </xdr:from>
    <xdr:to>
      <xdr:col>10</xdr:col>
      <xdr:colOff>1504950</xdr:colOff>
      <xdr:row>3</xdr:row>
      <xdr:rowOff>1962150</xdr:rowOff>
    </xdr:to>
    <xdr:pic>
      <xdr:nvPicPr>
        <xdr:cNvPr id="344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039225" y="28575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3</xdr:row>
      <xdr:rowOff>1400175</xdr:rowOff>
    </xdr:from>
    <xdr:to>
      <xdr:col>10</xdr:col>
      <xdr:colOff>419100</xdr:colOff>
      <xdr:row>3</xdr:row>
      <xdr:rowOff>1628775</xdr:rowOff>
    </xdr:to>
    <xdr:pic>
      <xdr:nvPicPr>
        <xdr:cNvPr id="344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286875" y="26574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view="pageBreakPreview" zoomScaleNormal="80" zoomScaleSheetLayoutView="100" workbookViewId="0">
      <selection activeCell="I6" sqref="I6"/>
    </sheetView>
  </sheetViews>
  <sheetFormatPr defaultRowHeight="12.75" x14ac:dyDescent="0.2"/>
  <cols>
    <col min="1" max="1" width="3.140625" style="2" customWidth="1"/>
    <col min="2" max="2" width="32.140625" style="2" customWidth="1"/>
    <col min="3" max="3" width="5.85546875" style="2" customWidth="1"/>
    <col min="4" max="4" width="10.140625" style="2" customWidth="1"/>
    <col min="5" max="7" width="11.7109375" style="2" customWidth="1"/>
    <col min="8" max="8" width="19.140625" style="2" customWidth="1"/>
    <col min="9" max="9" width="15.42578125" style="2" customWidth="1"/>
    <col min="10" max="10" width="14.28515625" style="2" customWidth="1"/>
    <col min="11" max="11" width="22.7109375" style="2" customWidth="1"/>
    <col min="12" max="12" width="11.140625" style="2" customWidth="1"/>
    <col min="13" max="13" width="9.140625" style="2"/>
    <col min="14" max="14" width="15.85546875" style="2" customWidth="1"/>
    <col min="15" max="15" width="14" style="2" customWidth="1"/>
    <col min="16" max="16384" width="9.140625" style="2"/>
  </cols>
  <sheetData>
    <row r="1" spans="1:15" ht="21.75" customHeight="1" x14ac:dyDescent="0.2">
      <c r="A1" s="23" t="s">
        <v>15</v>
      </c>
      <c r="H1" s="44" t="s">
        <v>16</v>
      </c>
      <c r="I1" s="45"/>
      <c r="J1" s="45"/>
      <c r="K1" s="45"/>
      <c r="L1" s="45"/>
      <c r="M1" s="45"/>
      <c r="N1" s="45"/>
    </row>
    <row r="2" spans="1:15" ht="38.25" customHeight="1" x14ac:dyDescent="0.2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5" ht="39" customHeight="1" x14ac:dyDescent="0.2">
      <c r="A3" s="47" t="s">
        <v>0</v>
      </c>
      <c r="B3" s="47" t="s">
        <v>2</v>
      </c>
      <c r="C3" s="48" t="s">
        <v>1</v>
      </c>
      <c r="D3" s="48" t="s">
        <v>3</v>
      </c>
      <c r="E3" s="53" t="s">
        <v>4</v>
      </c>
      <c r="F3" s="54"/>
      <c r="G3" s="54"/>
      <c r="H3" s="52" t="s">
        <v>10</v>
      </c>
      <c r="I3" s="52"/>
      <c r="J3" s="52"/>
      <c r="K3" s="51" t="s">
        <v>12</v>
      </c>
      <c r="L3" s="51"/>
      <c r="M3" s="51"/>
      <c r="N3" s="51"/>
    </row>
    <row r="4" spans="1:15" ht="159" customHeight="1" x14ac:dyDescent="0.2">
      <c r="A4" s="48"/>
      <c r="B4" s="48"/>
      <c r="C4" s="49"/>
      <c r="D4" s="50"/>
      <c r="E4" s="33" t="s">
        <v>26</v>
      </c>
      <c r="F4" s="33" t="s">
        <v>27</v>
      </c>
      <c r="G4" s="33" t="s">
        <v>28</v>
      </c>
      <c r="H4" s="3" t="s">
        <v>7</v>
      </c>
      <c r="I4" s="3" t="s">
        <v>5</v>
      </c>
      <c r="J4" s="4" t="s">
        <v>6</v>
      </c>
      <c r="K4" s="7" t="s">
        <v>9</v>
      </c>
      <c r="L4" s="6" t="s">
        <v>8</v>
      </c>
      <c r="M4" s="3" t="s">
        <v>18</v>
      </c>
      <c r="N4" s="6" t="s">
        <v>11</v>
      </c>
    </row>
    <row r="5" spans="1:15" ht="42" customHeight="1" x14ac:dyDescent="0.2">
      <c r="A5" s="18">
        <v>1</v>
      </c>
      <c r="B5" s="29" t="s">
        <v>24</v>
      </c>
      <c r="C5" s="20" t="s">
        <v>23</v>
      </c>
      <c r="D5" s="39">
        <v>1</v>
      </c>
      <c r="E5" s="28">
        <v>37000</v>
      </c>
      <c r="F5" s="28">
        <v>29000</v>
      </c>
      <c r="G5" s="28">
        <v>36000</v>
      </c>
      <c r="H5" s="17">
        <f>AVERAGE(E5:G5)</f>
        <v>34000</v>
      </c>
      <c r="I5" s="34">
        <f>SQRT(((SUM((POWER(H5-E5,2)),(POWER(H5-F5,2)),(POWER(H5-G5,2))))/(COLUMNS(E5:G5)-1)))</f>
        <v>4358.8989435406738</v>
      </c>
      <c r="J5" s="34">
        <f>I5/H5*100</f>
        <v>12.820291010413746</v>
      </c>
      <c r="K5" s="19">
        <f>((D5/3)*(SUM(E5:G5)))</f>
        <v>34000</v>
      </c>
      <c r="L5" s="5">
        <f>K5/D5</f>
        <v>34000</v>
      </c>
      <c r="M5" s="17">
        <v>34000</v>
      </c>
      <c r="N5" s="35">
        <f>D5*M5</f>
        <v>34000</v>
      </c>
      <c r="O5" s="36">
        <f>F5*D5</f>
        <v>29000</v>
      </c>
    </row>
    <row r="6" spans="1:15" s="1" customFormat="1" ht="15.75" customHeight="1" x14ac:dyDescent="0.25">
      <c r="A6" s="16"/>
      <c r="B6" s="32"/>
      <c r="C6" s="32"/>
      <c r="D6" s="32"/>
      <c r="E6" s="32"/>
      <c r="F6" s="32"/>
      <c r="G6" s="32"/>
      <c r="H6" s="32"/>
      <c r="I6" s="32"/>
      <c r="J6" s="32"/>
      <c r="K6" s="32"/>
      <c r="L6" s="15"/>
      <c r="M6" s="15"/>
      <c r="N6" s="37"/>
      <c r="O6" s="38"/>
    </row>
    <row r="7" spans="1:15" s="1" customFormat="1" ht="30" customHeight="1" x14ac:dyDescent="0.25">
      <c r="A7" s="43" t="s">
        <v>25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5" s="1" customFormat="1" ht="21.75" customHeight="1" x14ac:dyDescent="0.25">
      <c r="A8" s="16"/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5" s="24" customFormat="1" ht="17.25" customHeight="1" x14ac:dyDescent="0.25">
      <c r="A9" s="40" t="s">
        <v>14</v>
      </c>
      <c r="B9" s="40"/>
      <c r="C9" s="41"/>
      <c r="D9" s="41"/>
      <c r="E9" s="41"/>
      <c r="F9" s="21"/>
      <c r="G9" s="22"/>
      <c r="H9" s="10" t="s">
        <v>19</v>
      </c>
      <c r="I9" s="23"/>
      <c r="J9" s="23"/>
      <c r="K9" s="23"/>
      <c r="L9" s="23"/>
      <c r="M9" s="23"/>
    </row>
    <row r="10" spans="1:15" s="24" customFormat="1" ht="15" customHeight="1" x14ac:dyDescent="0.25">
      <c r="A10" s="41" t="s">
        <v>13</v>
      </c>
      <c r="B10" s="41"/>
      <c r="C10" s="9"/>
      <c r="D10" s="10"/>
      <c r="E10" s="11"/>
      <c r="F10" s="12"/>
      <c r="G10" s="13"/>
      <c r="H10" s="8"/>
      <c r="I10" s="8"/>
      <c r="J10" s="8"/>
      <c r="K10" s="8"/>
      <c r="L10" s="8"/>
    </row>
    <row r="11" spans="1:15" s="23" customFormat="1" ht="15.75" customHeight="1" x14ac:dyDescent="0.25">
      <c r="A11" s="27" t="s">
        <v>20</v>
      </c>
      <c r="B11" s="27"/>
      <c r="C11" s="27"/>
      <c r="D11" s="27"/>
      <c r="E11" s="10"/>
      <c r="F11" s="10"/>
      <c r="G11" s="10"/>
    </row>
    <row r="12" spans="1:15" s="8" customFormat="1" ht="15.75" customHeight="1" x14ac:dyDescent="0.25">
      <c r="A12" s="42" t="s">
        <v>21</v>
      </c>
      <c r="B12" s="42"/>
      <c r="C12" s="42"/>
      <c r="D12" s="10"/>
      <c r="E12" s="10"/>
      <c r="F12" s="25"/>
      <c r="G12" s="26"/>
      <c r="H12" s="14" t="s">
        <v>22</v>
      </c>
      <c r="K12" s="23"/>
      <c r="L12" s="23"/>
    </row>
    <row r="13" spans="1:15" s="8" customFormat="1" ht="9.6" customHeight="1" x14ac:dyDescent="0.25">
      <c r="A13" s="9"/>
      <c r="B13" s="9"/>
      <c r="C13" s="9"/>
      <c r="D13" s="10"/>
      <c r="E13" s="10"/>
      <c r="F13" s="12"/>
      <c r="G13" s="13"/>
      <c r="J13" s="23"/>
      <c r="K13" s="23"/>
      <c r="L13" s="23"/>
    </row>
    <row r="14" spans="1:15" s="23" customFormat="1" ht="15" customHeight="1" x14ac:dyDescent="0.2"/>
    <row r="15" spans="1:15" s="8" customFormat="1" ht="15" x14ac:dyDescent="0.2">
      <c r="A15" s="23"/>
      <c r="B15" s="23"/>
      <c r="C15" s="23"/>
      <c r="D15" s="23"/>
      <c r="E15" s="23"/>
      <c r="J15" s="23"/>
    </row>
    <row r="16" spans="1:15" s="8" customFormat="1" ht="15.75" x14ac:dyDescent="0.25">
      <c r="D16" s="10"/>
      <c r="E16" s="10"/>
      <c r="H16" s="2"/>
      <c r="I16" s="2"/>
      <c r="J16" s="23"/>
      <c r="K16" s="23"/>
      <c r="L16" s="23"/>
      <c r="M16" s="2"/>
    </row>
    <row r="17" spans="4:12" ht="15.75" x14ac:dyDescent="0.25">
      <c r="D17" s="10"/>
      <c r="E17" s="10"/>
      <c r="J17" s="8"/>
      <c r="K17" s="23"/>
      <c r="L17" s="23"/>
    </row>
    <row r="18" spans="4:12" ht="15.75" x14ac:dyDescent="0.25">
      <c r="E18" s="10"/>
      <c r="J18" s="23"/>
      <c r="K18" s="23"/>
      <c r="L18" s="23"/>
    </row>
    <row r="19" spans="4:12" ht="15.75" x14ac:dyDescent="0.25">
      <c r="E19" s="10"/>
      <c r="J19" s="23"/>
      <c r="K19" s="23"/>
      <c r="L19" s="23"/>
    </row>
    <row r="20" spans="4:12" ht="15.75" x14ac:dyDescent="0.25">
      <c r="E20" s="10"/>
      <c r="J20" s="23"/>
      <c r="K20" s="23"/>
      <c r="L20" s="23"/>
    </row>
    <row r="21" spans="4:12" ht="15.75" x14ac:dyDescent="0.25">
      <c r="E21" s="10"/>
      <c r="J21" s="23"/>
      <c r="K21" s="23"/>
      <c r="L21" s="23"/>
    </row>
    <row r="22" spans="4:12" ht="15.75" x14ac:dyDescent="0.25">
      <c r="E22" s="10"/>
      <c r="J22" s="23"/>
      <c r="K22" s="23"/>
      <c r="L22" s="23"/>
    </row>
    <row r="23" spans="4:12" ht="15.75" x14ac:dyDescent="0.25">
      <c r="E23" s="10"/>
      <c r="J23" s="23"/>
    </row>
    <row r="24" spans="4:12" ht="15.75" x14ac:dyDescent="0.25">
      <c r="E24" s="10"/>
      <c r="J24" s="23"/>
    </row>
    <row r="25" spans="4:12" ht="15.75" x14ac:dyDescent="0.25">
      <c r="E25" s="10"/>
      <c r="J25" s="23"/>
    </row>
    <row r="26" spans="4:12" ht="15.75" x14ac:dyDescent="0.25">
      <c r="E26" s="10"/>
      <c r="J26" s="23"/>
    </row>
    <row r="27" spans="4:12" ht="15.75" x14ac:dyDescent="0.25">
      <c r="E27" s="10"/>
      <c r="J27" s="23"/>
    </row>
    <row r="28" spans="4:12" ht="15.75" x14ac:dyDescent="0.25">
      <c r="E28" s="10"/>
      <c r="J28" s="23"/>
    </row>
    <row r="29" spans="4:12" ht="15.75" x14ac:dyDescent="0.25">
      <c r="E29" s="10"/>
      <c r="J29" s="23"/>
    </row>
    <row r="30" spans="4:12" ht="15.75" x14ac:dyDescent="0.25">
      <c r="E30" s="10"/>
      <c r="J30" s="23"/>
    </row>
    <row r="31" spans="4:12" x14ac:dyDescent="0.2">
      <c r="J31" s="23"/>
    </row>
    <row r="32" spans="4:12" x14ac:dyDescent="0.2">
      <c r="J32" s="23"/>
    </row>
    <row r="33" spans="10:10" x14ac:dyDescent="0.2">
      <c r="J33" s="23"/>
    </row>
    <row r="34" spans="10:10" x14ac:dyDescent="0.2">
      <c r="J34" s="23"/>
    </row>
    <row r="35" spans="10:10" x14ac:dyDescent="0.2">
      <c r="J35" s="23"/>
    </row>
    <row r="36" spans="10:10" x14ac:dyDescent="0.2">
      <c r="J36" s="23"/>
    </row>
    <row r="37" spans="10:10" x14ac:dyDescent="0.2">
      <c r="J37" s="23"/>
    </row>
    <row r="38" spans="10:10" x14ac:dyDescent="0.2">
      <c r="J38" s="23"/>
    </row>
    <row r="39" spans="10:10" x14ac:dyDescent="0.2">
      <c r="J39" s="23"/>
    </row>
    <row r="40" spans="10:10" x14ac:dyDescent="0.2">
      <c r="J40" s="23"/>
    </row>
  </sheetData>
  <mergeCells count="14">
    <mergeCell ref="H1:N1"/>
    <mergeCell ref="A2:N2"/>
    <mergeCell ref="A3:A4"/>
    <mergeCell ref="B3:B4"/>
    <mergeCell ref="C3:C4"/>
    <mergeCell ref="D3:D4"/>
    <mergeCell ref="K3:N3"/>
    <mergeCell ref="H3:J3"/>
    <mergeCell ref="E3:G3"/>
    <mergeCell ref="A9:B9"/>
    <mergeCell ref="A10:B10"/>
    <mergeCell ref="A12:C12"/>
    <mergeCell ref="C9:E9"/>
    <mergeCell ref="A7:N7"/>
  </mergeCells>
  <phoneticPr fontId="0" type="noConversion"/>
  <pageMargins left="0" right="0" top="0.15748031496062992" bottom="0.15748031496062992" header="0.31496062992125984" footer="0.31496062992125984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буг</cp:lastModifiedBy>
  <cp:lastPrinted>2026-06-26T11:23:30Z</cp:lastPrinted>
  <dcterms:created xsi:type="dcterms:W3CDTF">2014-01-15T18:15:09Z</dcterms:created>
  <dcterms:modified xsi:type="dcterms:W3CDTF">2026-09-15T07:52:53Z</dcterms:modified>
</cp:coreProperties>
</file>