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Лист1!$A$1:$K$31</definedName>
  </definedNames>
  <calcPr calcId="125725" refMode="R1C1"/>
</workbook>
</file>

<file path=xl/calcChain.xml><?xml version="1.0" encoding="utf-8"?>
<calcChain xmlns="http://schemas.openxmlformats.org/spreadsheetml/2006/main">
  <c r="L20" i="1"/>
  <c r="K25" s="1"/>
  <c r="F8" s="1"/>
  <c r="L21"/>
  <c r="L22"/>
  <c r="L23"/>
  <c r="L24"/>
  <c r="L19"/>
  <c r="H20"/>
  <c r="K20" s="1"/>
  <c r="H21"/>
  <c r="K21" s="1"/>
  <c r="H22"/>
  <c r="I22" s="1"/>
  <c r="J22" s="1"/>
  <c r="H23"/>
  <c r="K23" s="1"/>
  <c r="H24"/>
  <c r="K24" s="1"/>
  <c r="H19"/>
  <c r="I19" s="1"/>
  <c r="J19" s="1"/>
  <c r="K22" l="1"/>
  <c r="I20"/>
  <c r="J20" s="1"/>
  <c r="I23"/>
  <c r="J23" s="1"/>
  <c r="I24"/>
  <c r="J24" s="1"/>
  <c r="I21"/>
  <c r="J21" s="1"/>
  <c r="K19"/>
</calcChain>
</file>

<file path=xl/sharedStrings.xml><?xml version="1.0" encoding="utf-8"?>
<sst xmlns="http://schemas.openxmlformats.org/spreadsheetml/2006/main" count="38" uniqueCount="34">
  <si>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</si>
  <si>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</si>
  <si>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</si>
  <si>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</si>
  <si>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</si>
  <si>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</si>
  <si>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</si>
  <si>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</si>
  <si>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</si>
  <si>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</si>
  <si>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</si>
  <si>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</si>
  <si>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</si>
  <si>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</si>
  <si>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</si>
  <si>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</si>
  <si>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</si>
  <si>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</si>
  <si>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</si>
  <si>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</si>
  <si>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</si>
  <si>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</si>
  <si>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</si>
  <si>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</si>
  <si>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</si>
  <si>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</si>
  <si>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</si>
  <si>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Картридж гейзер РР 5- 10 SL</t>
  </si>
  <si>
    <t>Картридж гейзер СВС 1 мкм 10 SL</t>
  </si>
  <si>
    <t>Картридж гейзер РР 1- 10 SL</t>
  </si>
  <si>
    <t>Мембрана Гейзер ULP1812-50 GPD vontron</t>
  </si>
  <si>
    <t>Угольный постфильтр для гейзер престиж</t>
  </si>
  <si>
    <t>Минерализатор гейзер RO</t>
  </si>
  <si>
    <t>Фильтрующие элементы к фильтру гейзер престиж ПМ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</si>
</sst>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1"/>
  <sheetViews>
    <sheetView tabSelected="1" view="pageBreakPreview" topLeftCell="A10" zoomScale="115" zoomScaleNormal="100" zoomScaleSheetLayoutView="115" workbookViewId="0">
      <selection activeCell="F11" sqref="F11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2" max="12" width="13.42578125" customWidth="1"/>
    <col min="14" max="14" width="10.140625" bestFit="1" customWidth="1"/>
  </cols>
  <sheetData>
    <row r="2" spans="1:16" ht="18.75" customHeight="1">
      <c r="A2" s="8"/>
      <c r="B2" s="40" t="s">
        <v>10</v>
      </c>
      <c r="C2" s="40"/>
      <c r="D2" s="40"/>
      <c r="E2" s="40"/>
      <c r="F2" s="40"/>
      <c r="G2" s="40"/>
      <c r="H2" s="40"/>
      <c r="I2" s="40"/>
      <c r="J2" s="40"/>
      <c r="K2" s="40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41" t="s">
        <v>11</v>
      </c>
      <c r="C4" s="41"/>
      <c r="D4" s="41"/>
      <c r="E4" s="41"/>
      <c r="F4" s="42" t="s">
        <v>33</v>
      </c>
      <c r="G4" s="42"/>
      <c r="H4" s="42"/>
      <c r="I4" s="42"/>
      <c r="J4" s="42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2" t="s">
        <v>12</v>
      </c>
      <c r="C6" s="33"/>
      <c r="D6" s="33"/>
      <c r="E6" s="34"/>
      <c r="F6" s="37" t="s">
        <v>18</v>
      </c>
      <c r="G6" s="38"/>
      <c r="H6" s="38"/>
      <c r="I6" s="38"/>
      <c r="J6" s="38"/>
      <c r="K6" s="39"/>
    </row>
    <row r="7" spans="1:16" ht="75.75" customHeight="1">
      <c r="B7" s="37" t="s">
        <v>13</v>
      </c>
      <c r="C7" s="38"/>
      <c r="D7" s="38"/>
      <c r="E7" s="39"/>
      <c r="F7" s="37" t="s">
        <v>14</v>
      </c>
      <c r="G7" s="33"/>
      <c r="H7" s="33"/>
      <c r="I7" s="33"/>
      <c r="J7" s="33"/>
      <c r="K7" s="34"/>
    </row>
    <row r="8" spans="1:16" ht="15" customHeight="1">
      <c r="B8" s="32" t="s">
        <v>20</v>
      </c>
      <c r="C8" s="33"/>
      <c r="D8" s="33"/>
      <c r="E8" s="34"/>
      <c r="F8" s="23">
        <f>K25</f>
        <v>2850</v>
      </c>
      <c r="G8" s="14" t="s">
        <v>15</v>
      </c>
      <c r="H8" s="14"/>
      <c r="I8" s="14"/>
      <c r="J8" s="14"/>
      <c r="K8" s="15"/>
    </row>
    <row r="9" spans="1:16">
      <c r="B9" s="32" t="s">
        <v>16</v>
      </c>
      <c r="C9" s="33"/>
      <c r="D9" s="33"/>
      <c r="E9" s="20">
        <v>46239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7" t="s">
        <v>24</v>
      </c>
      <c r="C11" s="27"/>
      <c r="D11" s="27"/>
      <c r="E11" s="27"/>
      <c r="F11" s="9"/>
      <c r="G11" s="21"/>
      <c r="H11" s="21"/>
      <c r="I11" s="21"/>
      <c r="J11" s="9"/>
      <c r="K11" s="9"/>
    </row>
    <row r="12" spans="1:16">
      <c r="B12" s="27" t="s">
        <v>19</v>
      </c>
      <c r="C12" s="27"/>
      <c r="D12" s="27"/>
      <c r="E12" s="27"/>
      <c r="F12" s="9"/>
    </row>
    <row r="13" spans="1:16">
      <c r="B13" s="27" t="s">
        <v>26</v>
      </c>
      <c r="C13" s="27"/>
      <c r="D13" s="27"/>
      <c r="E13" s="27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28" t="s">
        <v>21</v>
      </c>
      <c r="I14" s="28"/>
      <c r="J14" s="28"/>
      <c r="K14" s="28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1"/>
    </row>
    <row r="17" spans="2:12" ht="86.25" customHeight="1">
      <c r="B17" s="31" t="s">
        <v>9</v>
      </c>
      <c r="C17" s="35" t="s">
        <v>0</v>
      </c>
      <c r="D17" s="35" t="s">
        <v>1</v>
      </c>
      <c r="E17" s="35" t="s">
        <v>2</v>
      </c>
      <c r="F17" s="35" t="s">
        <v>3</v>
      </c>
      <c r="G17" s="35" t="s">
        <v>4</v>
      </c>
      <c r="H17" s="35" t="s">
        <v>5</v>
      </c>
      <c r="I17" s="36" t="s">
        <v>8</v>
      </c>
      <c r="J17" s="36" t="s">
        <v>7</v>
      </c>
      <c r="K17" s="36" t="s">
        <v>6</v>
      </c>
      <c r="L17" s="29"/>
    </row>
    <row r="18" spans="2:12">
      <c r="B18" s="31"/>
      <c r="C18" s="35"/>
      <c r="D18" s="35"/>
      <c r="E18" s="35"/>
      <c r="F18" s="35"/>
      <c r="G18" s="35"/>
      <c r="H18" s="35"/>
      <c r="I18" s="36"/>
      <c r="J18" s="36"/>
      <c r="K18" s="36"/>
      <c r="L18" s="29"/>
    </row>
    <row r="19" spans="2:12" ht="31.5">
      <c r="B19" s="25">
        <v>1</v>
      </c>
      <c r="C19" s="19" t="s">
        <v>27</v>
      </c>
      <c r="D19" s="18">
        <v>1</v>
      </c>
      <c r="E19" s="5">
        <v>60</v>
      </c>
      <c r="F19" s="5">
        <v>68</v>
      </c>
      <c r="G19" s="5">
        <v>98</v>
      </c>
      <c r="H19" s="5">
        <f>(E19+F19+G19)/3</f>
        <v>75.333333333333329</v>
      </c>
      <c r="I19" s="4">
        <f>SQRT((((E19-H19)*(E19-H19))+((F19-H19)*(F19-H19))+((G19-H19)*(G19-H19)))/2)</f>
        <v>20.033305601755625</v>
      </c>
      <c r="J19" s="4">
        <f>I19/H19*100</f>
        <v>26.592883542153491</v>
      </c>
      <c r="K19" s="5">
        <f>H19*D19</f>
        <v>75.333333333333329</v>
      </c>
      <c r="L19" s="11">
        <f>SMALL(E19:G19,1)*D19</f>
        <v>60</v>
      </c>
    </row>
    <row r="20" spans="2:12" ht="31.5">
      <c r="B20" s="26">
        <v>2</v>
      </c>
      <c r="C20" s="19" t="s">
        <v>28</v>
      </c>
      <c r="D20" s="18">
        <v>1</v>
      </c>
      <c r="E20" s="5">
        <v>120</v>
      </c>
      <c r="F20" s="5">
        <v>196</v>
      </c>
      <c r="G20" s="5">
        <v>210</v>
      </c>
      <c r="H20" s="5">
        <f t="shared" ref="H20:H24" si="0">(E20+F20+G20)/3</f>
        <v>175.33333333333334</v>
      </c>
      <c r="I20" s="4">
        <f t="shared" ref="I20:I24" si="1">SQRT((((E20-H20)*(E20-H20))+((F20-H20)*(F20-H20))+((G20-H20)*(G20-H20)))/2)</f>
        <v>48.42864166310401</v>
      </c>
      <c r="J20" s="4">
        <f t="shared" ref="J20:J24" si="2">I20/H20*100</f>
        <v>27.620898286941447</v>
      </c>
      <c r="K20" s="5">
        <f t="shared" ref="K20:K24" si="3">H20*D20</f>
        <v>175.33333333333334</v>
      </c>
      <c r="L20" s="11">
        <f t="shared" ref="L20:L24" si="4">SMALL(E20:G20,1)*D20</f>
        <v>120</v>
      </c>
    </row>
    <row r="21" spans="2:12" ht="31.5">
      <c r="B21" s="26"/>
      <c r="C21" s="19" t="s">
        <v>29</v>
      </c>
      <c r="D21" s="18">
        <v>1</v>
      </c>
      <c r="E21" s="5">
        <v>60</v>
      </c>
      <c r="F21" s="5">
        <v>68</v>
      </c>
      <c r="G21" s="5">
        <v>100</v>
      </c>
      <c r="H21" s="5">
        <f t="shared" si="0"/>
        <v>76</v>
      </c>
      <c r="I21" s="4">
        <f t="shared" si="1"/>
        <v>21.166010488516726</v>
      </c>
      <c r="J21" s="4">
        <f t="shared" si="2"/>
        <v>27.8500138006799</v>
      </c>
      <c r="K21" s="5">
        <f t="shared" si="3"/>
        <v>76</v>
      </c>
      <c r="L21" s="11">
        <f t="shared" si="4"/>
        <v>60</v>
      </c>
    </row>
    <row r="22" spans="2:12" ht="47.25">
      <c r="B22" s="26"/>
      <c r="C22" s="19" t="s">
        <v>30</v>
      </c>
      <c r="D22" s="18">
        <v>1</v>
      </c>
      <c r="E22" s="5">
        <v>840</v>
      </c>
      <c r="F22" s="5">
        <v>840</v>
      </c>
      <c r="G22" s="5">
        <v>1200</v>
      </c>
      <c r="H22" s="5">
        <f t="shared" si="0"/>
        <v>960</v>
      </c>
      <c r="I22" s="4">
        <f t="shared" si="1"/>
        <v>207.84609690826528</v>
      </c>
      <c r="J22" s="4">
        <f t="shared" si="2"/>
        <v>21.650635094610969</v>
      </c>
      <c r="K22" s="5">
        <f t="shared" si="3"/>
        <v>960</v>
      </c>
      <c r="L22" s="11">
        <f t="shared" si="4"/>
        <v>840</v>
      </c>
    </row>
    <row r="23" spans="2:12" ht="31.5">
      <c r="B23" s="26"/>
      <c r="C23" s="19" t="s">
        <v>31</v>
      </c>
      <c r="D23" s="18">
        <v>1</v>
      </c>
      <c r="E23" s="5">
        <v>680</v>
      </c>
      <c r="F23" s="5">
        <v>877</v>
      </c>
      <c r="G23" s="5">
        <v>760</v>
      </c>
      <c r="H23" s="5">
        <f t="shared" si="0"/>
        <v>772.33333333333337</v>
      </c>
      <c r="I23" s="4">
        <f t="shared" si="1"/>
        <v>99.077410812623341</v>
      </c>
      <c r="J23" s="4">
        <f t="shared" si="2"/>
        <v>12.828322504871387</v>
      </c>
      <c r="K23" s="5">
        <f t="shared" si="3"/>
        <v>772.33333333333337</v>
      </c>
      <c r="L23" s="11">
        <f t="shared" si="4"/>
        <v>680</v>
      </c>
    </row>
    <row r="24" spans="2:12" ht="31.5">
      <c r="B24" s="26"/>
      <c r="C24" s="19" t="s">
        <v>32</v>
      </c>
      <c r="D24" s="18">
        <v>1</v>
      </c>
      <c r="E24" s="5">
        <v>1090</v>
      </c>
      <c r="F24" s="5">
        <v>1302</v>
      </c>
      <c r="G24" s="5">
        <v>1600</v>
      </c>
      <c r="H24" s="5">
        <f t="shared" si="0"/>
        <v>1330.6666666666667</v>
      </c>
      <c r="I24" s="4">
        <f t="shared" si="1"/>
        <v>256.20564656801253</v>
      </c>
      <c r="J24" s="4">
        <f t="shared" si="2"/>
        <v>19.253931355311561</v>
      </c>
      <c r="K24" s="5">
        <f t="shared" si="3"/>
        <v>1330.6666666666667</v>
      </c>
      <c r="L24" s="11">
        <f t="shared" si="4"/>
        <v>1090</v>
      </c>
    </row>
    <row r="25" spans="2:12">
      <c r="B25" s="3"/>
      <c r="C25" s="43" t="s">
        <v>22</v>
      </c>
      <c r="D25" s="44"/>
      <c r="E25" s="44"/>
      <c r="F25" s="44"/>
      <c r="G25" s="44"/>
      <c r="H25" s="44"/>
      <c r="I25" s="44"/>
      <c r="J25" s="45"/>
      <c r="K25" s="11">
        <f>SUM(L19:L24)</f>
        <v>2850</v>
      </c>
    </row>
    <row r="26" spans="2:12">
      <c r="B26" s="27"/>
      <c r="C26" s="27"/>
      <c r="D26" s="27"/>
      <c r="E26" s="27"/>
      <c r="F26" s="9"/>
      <c r="G26" s="9"/>
      <c r="H26" s="9"/>
      <c r="I26" s="9"/>
      <c r="J26" s="9"/>
      <c r="K26" s="9"/>
    </row>
    <row r="27" spans="2:12">
      <c r="B27" s="27"/>
      <c r="C27" s="27"/>
      <c r="D27" s="27"/>
      <c r="E27" s="27"/>
      <c r="F27" s="9"/>
      <c r="G27" s="21"/>
      <c r="H27" s="21"/>
      <c r="I27" s="21"/>
      <c r="J27" s="9"/>
      <c r="K27" s="9"/>
    </row>
    <row r="28" spans="2:12">
      <c r="B28" s="27" t="s">
        <v>24</v>
      </c>
      <c r="C28" s="27"/>
      <c r="D28" s="27"/>
      <c r="E28" s="27"/>
      <c r="F28" s="9"/>
      <c r="G28" s="21"/>
      <c r="H28" s="21"/>
      <c r="I28" s="21"/>
      <c r="J28" s="9"/>
      <c r="K28" s="9"/>
    </row>
    <row r="29" spans="2:12">
      <c r="B29" s="27" t="s">
        <v>19</v>
      </c>
      <c r="C29" s="27"/>
      <c r="D29" s="27"/>
      <c r="E29" s="27"/>
      <c r="F29" s="9"/>
    </row>
    <row r="30" spans="2:12">
      <c r="B30" s="27" t="s">
        <v>26</v>
      </c>
      <c r="C30" s="27"/>
      <c r="D30" s="27"/>
      <c r="E30" s="27"/>
      <c r="F30" s="9"/>
      <c r="G30" s="10"/>
      <c r="H30" s="10"/>
      <c r="I30" s="10"/>
      <c r="J30" s="9"/>
      <c r="K30" s="22" t="s">
        <v>25</v>
      </c>
    </row>
    <row r="31" spans="2:12">
      <c r="B31" s="9"/>
      <c r="C31" s="9"/>
      <c r="D31" s="9"/>
      <c r="E31" s="9"/>
      <c r="F31" s="9"/>
      <c r="G31" s="9"/>
      <c r="H31" s="9"/>
      <c r="I31" s="9"/>
      <c r="J31" s="9"/>
      <c r="K31" s="9"/>
    </row>
  </sheetData>
  <mergeCells count="31">
    <mergeCell ref="B2:K2"/>
    <mergeCell ref="B26:E26"/>
    <mergeCell ref="B4:E4"/>
    <mergeCell ref="F4:J4"/>
    <mergeCell ref="B7:E7"/>
    <mergeCell ref="F7:K7"/>
    <mergeCell ref="B8:E8"/>
    <mergeCell ref="C25:J25"/>
    <mergeCell ref="B11:E11"/>
    <mergeCell ref="B12:E12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9:E29"/>
    <mergeCell ref="H14:K14"/>
    <mergeCell ref="B13:E13"/>
    <mergeCell ref="B28:E28"/>
    <mergeCell ref="B30:E30"/>
    <mergeCell ref="B27:E2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2026-08-10T08:15:48Z</dcterms:modified>
</cp:coreProperties>
</file>