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0305"/>
  </bookViews>
  <sheets>
    <sheet name="ДТ" sheetId="5" r:id="rId1"/>
  </sheets>
  <definedNames>
    <definedName name="Print_Area" localSheetId="0">ДТ!$A$1:$K$13</definedName>
    <definedName name="_xlnm.Print_Area" localSheetId="0">ДТ!$A$1:$N$18</definedName>
  </definedNames>
  <calcPr calcId="144525"/>
</workbook>
</file>

<file path=xl/calcChain.xml><?xml version="1.0" encoding="utf-8"?>
<calcChain xmlns="http://schemas.openxmlformats.org/spreadsheetml/2006/main">
  <c r="M7" i="5" l="1"/>
  <c r="N7" i="5" s="1"/>
  <c r="N8" i="5" s="1"/>
  <c r="K7" i="5"/>
  <c r="K8" i="5" s="1"/>
  <c r="K9" i="5" s="1"/>
  <c r="H7" i="5"/>
  <c r="I7" i="5" s="1"/>
  <c r="J7" i="5" s="1"/>
</calcChain>
</file>

<file path=xl/sharedStrings.xml><?xml version="1.0" encoding="utf-8"?>
<sst xmlns="http://schemas.openxmlformats.org/spreadsheetml/2006/main" count="40" uniqueCount="33">
  <si>
    <t>Обоснование начальной (максимальной) цены контракта</t>
  </si>
  <si>
    <t>Предмет контракта:</t>
  </si>
  <si>
    <t>№ пп</t>
  </si>
  <si>
    <t>Наименование</t>
  </si>
  <si>
    <t>Ед. изм.</t>
  </si>
  <si>
    <t>Количество единиц товара</t>
  </si>
  <si>
    <t>Цены поставщиков за единицу (руб.)</t>
  </si>
  <si>
    <t>Средняя цена за единицу (руб.)</t>
  </si>
  <si>
    <t>Однородность совокупности значений выявленных цен, используемых в расчете НМЦК**</t>
  </si>
  <si>
    <t>Наименьшая цена за единицу изм.(руб)</t>
  </si>
  <si>
    <t>Наименьшая цена за единицу изм. С округлением (вниз) до сотых долей после запятой (руб.)</t>
  </si>
  <si>
    <t>Наименьшая цена контракта с учетом округления цены за единицу (руб.)</t>
  </si>
  <si>
    <t>Реквизиты полученных ответов на запрос ценовой информации, представивших соответствующую информацию, адреса соответствующих страниц в информационно-телекоммуникационной сети «Интернет», реестровые номера соответствующих контрактов и иные указания на источники используемой в расчетах информации</t>
  </si>
  <si>
    <t>Предложение № 1*</t>
  </si>
  <si>
    <t>Предложение № 2*</t>
  </si>
  <si>
    <t>Предложение № 3*</t>
  </si>
  <si>
    <t>Среднее квадратичное отклонение</t>
  </si>
  <si>
    <t>Итого товары:</t>
  </si>
  <si>
    <t>Х</t>
  </si>
  <si>
    <t>ИТОГО товары:</t>
  </si>
  <si>
    <t>*1</t>
  </si>
  <si>
    <t>*2</t>
  </si>
  <si>
    <t>*3</t>
  </si>
  <si>
    <r>
      <t xml:space="preserve">Расчет НМЦК по формуле                             </t>
    </r>
    <r>
      <rPr>
        <sz val="8"/>
        <color indexed="8"/>
        <rFont val="PT Astra Serif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</t>
    </r>
  </si>
  <si>
    <r>
      <t xml:space="preserve">Коэффициент вариации цен V (%) </t>
    </r>
    <r>
      <rPr>
        <sz val="8"/>
        <color indexed="8"/>
        <rFont val="PT Astra Serif"/>
        <family val="1"/>
        <charset val="204"/>
      </rPr>
      <t xml:space="preserve"> (не должен превышать 33%)</t>
    </r>
  </si>
  <si>
    <t>Работник контрактной службы/контрактный управляющий:     
Заместитель  начальника  центра  
________________ Гаврюшина А.В.                                      
(подпись/расшифровка подписи)</t>
  </si>
  <si>
    <t>Л;ДМ3</t>
  </si>
  <si>
    <t>Топливо дизельное межсезонное экологического класса К5</t>
  </si>
  <si>
    <t>Государственным заказчиком, на основании пункта 4 статьи 93 Федерального закона № 44-ФЗ, принято решение о размещении заказа на поставку ткани, фурнитуру и нитки швейные способом закупки у единственного поставщика. При этом цена контракта составит 137 250,00 (Сто  тридцать семь  тысяч двести пятьдесят рублей 00  копеек), с учетом стоимости тары и упаковочных материалов, транспортных расходов, расходов на страхование, налогов, сборов и других обязательных платежей.</t>
  </si>
  <si>
    <t>Предложение  № 1  Коммерческое  предложение № 258 от 04.08.2026</t>
  </si>
  <si>
    <t>Предложение № 2  Коммерческое  предложение  № 259 от 04.08.2026</t>
  </si>
  <si>
    <t>Предложение № 3  Коммерческое  предложение  № 260 от 04.08.2026</t>
  </si>
  <si>
    <t>Топливо дизельное межсезонное экологического класса К5                    ОКПД- 2: 19.20.21.345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</si>
</sst>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#.##000"/>
    <numFmt numFmtId="166" formatCode="#,##0.00\ &quot;₽&quot;"/>
  </numFmts>
  <fonts count="20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PT Astra Serif"/>
      <family val="1"/>
      <charset val="204"/>
    </font>
    <font>
      <sz val="8"/>
      <color indexed="8"/>
      <name val="PT Astra Serif"/>
      <family val="1"/>
      <charset val="204"/>
    </font>
    <font>
      <sz val="10"/>
      <name val="PT Astra Serif"/>
      <family val="1"/>
      <charset val="204"/>
    </font>
    <font>
      <i/>
      <sz val="8"/>
      <color indexed="8"/>
      <name val="PT Astra Serif"/>
      <family val="1"/>
      <charset val="204"/>
    </font>
    <font>
      <b/>
      <i/>
      <sz val="8"/>
      <color indexed="8"/>
      <name val="PT Astra Serif"/>
      <family val="1"/>
      <charset val="204"/>
    </font>
    <font>
      <sz val="8"/>
      <name val="PT Astra Serif"/>
      <family val="1"/>
      <charset val="204"/>
    </font>
    <font>
      <b/>
      <sz val="8"/>
      <name val="PT Astra Serif"/>
      <family val="1"/>
      <charset val="204"/>
    </font>
    <font>
      <b/>
      <sz val="10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i/>
      <sz val="12"/>
      <color indexed="8"/>
      <name val="PT Astra Serif"/>
      <family val="1"/>
      <charset val="204"/>
    </font>
    <font>
      <b/>
      <i/>
      <sz val="1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8"/>
      </left>
      <right/>
      <top style="double">
        <color indexed="8"/>
      </top>
      <bottom style="hair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80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0" xfId="0" applyFont="1"/>
    <xf numFmtId="0" fontId="10" fillId="0" borderId="20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0" fillId="0" borderId="31" xfId="0" applyFont="1" applyBorder="1"/>
    <xf numFmtId="0" fontId="14" fillId="0" borderId="25" xfId="0" applyFont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2" fontId="15" fillId="0" borderId="26" xfId="0" applyNumberFormat="1" applyFont="1" applyFill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4" fontId="14" fillId="0" borderId="27" xfId="0" applyNumberFormat="1" applyFont="1" applyBorder="1" applyAlignment="1">
      <alignment horizontal="center" vertical="center"/>
    </xf>
    <xf numFmtId="4" fontId="14" fillId="0" borderId="28" xfId="0" applyNumberFormat="1" applyFont="1" applyBorder="1" applyAlignment="1">
      <alignment horizontal="center" vertical="center"/>
    </xf>
    <xf numFmtId="4" fontId="14" fillId="0" borderId="29" xfId="0" applyNumberFormat="1" applyFont="1" applyBorder="1" applyAlignment="1">
      <alignment horizontal="center" vertical="center"/>
    </xf>
    <xf numFmtId="4" fontId="14" fillId="0" borderId="30" xfId="0" applyNumberFormat="1" applyFont="1" applyBorder="1" applyAlignment="1">
      <alignment horizontal="center" vertical="center"/>
    </xf>
    <xf numFmtId="4" fontId="14" fillId="0" borderId="31" xfId="0" applyNumberFormat="1" applyFont="1" applyBorder="1" applyAlignment="1">
      <alignment horizontal="center" vertical="center"/>
    </xf>
    <xf numFmtId="4" fontId="16" fillId="0" borderId="32" xfId="0" applyNumberFormat="1" applyFont="1" applyBorder="1" applyAlignment="1">
      <alignment horizontal="center" vertical="center"/>
    </xf>
    <xf numFmtId="4" fontId="16" fillId="0" borderId="48" xfId="0" applyNumberFormat="1" applyFont="1" applyBorder="1" applyAlignment="1">
      <alignment horizontal="center"/>
    </xf>
    <xf numFmtId="4" fontId="16" fillId="0" borderId="35" xfId="0" applyNumberFormat="1" applyFont="1" applyBorder="1" applyAlignment="1">
      <alignment horizontal="center" vertical="center"/>
    </xf>
    <xf numFmtId="4" fontId="16" fillId="0" borderId="36" xfId="0" applyNumberFormat="1" applyFont="1" applyBorder="1" applyAlignment="1">
      <alignment horizontal="center" vertical="center"/>
    </xf>
    <xf numFmtId="4" fontId="16" fillId="0" borderId="37" xfId="0" applyNumberFormat="1" applyFont="1" applyBorder="1" applyAlignment="1">
      <alignment horizontal="center" vertical="center"/>
    </xf>
    <xf numFmtId="4" fontId="16" fillId="0" borderId="38" xfId="0" applyNumberFormat="1" applyFont="1" applyBorder="1" applyAlignment="1">
      <alignment horizontal="center" vertical="center"/>
    </xf>
    <xf numFmtId="4" fontId="16" fillId="0" borderId="39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left" indent="1"/>
    </xf>
    <xf numFmtId="164" fontId="14" fillId="0" borderId="48" xfId="0" applyNumberFormat="1" applyFont="1" applyBorder="1" applyAlignment="1">
      <alignment horizontal="center" vertical="center"/>
    </xf>
    <xf numFmtId="4" fontId="16" fillId="0" borderId="4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right" vertical="center"/>
    </xf>
    <xf numFmtId="0" fontId="17" fillId="0" borderId="34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/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/>
    <xf numFmtId="0" fontId="2" fillId="0" borderId="0" xfId="0" applyFont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1104900</xdr:rowOff>
    </xdr:from>
    <xdr:to>
      <xdr:col>10</xdr:col>
      <xdr:colOff>1638300</xdr:colOff>
      <xdr:row>5</xdr:row>
      <xdr:rowOff>1485900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19400"/>
          <a:ext cx="1619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20"/>
  <sheetViews>
    <sheetView tabSelected="1" view="pageBreakPreview" zoomScaleNormal="120" zoomScaleSheetLayoutView="100" workbookViewId="0">
      <selection activeCell="K7" sqref="K7"/>
    </sheetView>
  </sheetViews>
  <sheetFormatPr defaultColWidth="9.5703125" defaultRowHeight="15" x14ac:dyDescent="0.2"/>
  <cols>
    <col min="1" max="1" width="7.42578125" style="6" customWidth="1"/>
    <col min="2" max="2" width="35.42578125" style="6" customWidth="1"/>
    <col min="3" max="3" width="8.7109375" style="6" bestFit="1" customWidth="1"/>
    <col min="4" max="4" width="13.42578125" style="6" customWidth="1"/>
    <col min="5" max="5" width="13.5703125" style="6" customWidth="1"/>
    <col min="6" max="6" width="12.5703125" style="6" customWidth="1"/>
    <col min="7" max="7" width="12.85546875" style="6" customWidth="1"/>
    <col min="8" max="8" width="13.140625" style="6" customWidth="1"/>
    <col min="9" max="10" width="10.140625" style="6" customWidth="1"/>
    <col min="11" max="11" width="25.85546875" style="6" bestFit="1" customWidth="1"/>
    <col min="12" max="12" width="12.5703125" style="2" customWidth="1"/>
    <col min="13" max="13" width="17.28515625" style="2" customWidth="1"/>
    <col min="14" max="14" width="16.7109375" style="2" customWidth="1"/>
    <col min="15" max="253" width="9.5703125" style="2"/>
  </cols>
  <sheetData>
    <row r="1" spans="1:14" ht="15.7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</row>
    <row r="2" spans="1:14" ht="7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1"/>
      <c r="K2" s="1"/>
    </row>
    <row r="3" spans="1:14" ht="14.25" customHeight="1" thickBot="1" x14ac:dyDescent="0.25">
      <c r="A3" s="42"/>
      <c r="B3" s="3" t="s">
        <v>1</v>
      </c>
      <c r="C3" s="45" t="s">
        <v>27</v>
      </c>
      <c r="D3" s="45"/>
      <c r="E3" s="45"/>
      <c r="F3" s="45"/>
      <c r="G3" s="45"/>
      <c r="H3" s="45"/>
      <c r="I3" s="45"/>
      <c r="J3" s="45"/>
      <c r="K3" s="45"/>
      <c r="L3" s="17"/>
      <c r="M3" s="17"/>
      <c r="N3" s="17"/>
    </row>
    <row r="4" spans="1:14" s="2" customFormat="1" ht="13.5" customHeight="1" thickTop="1" x14ac:dyDescent="0.2">
      <c r="A4" s="46" t="s">
        <v>2</v>
      </c>
      <c r="B4" s="49" t="s">
        <v>3</v>
      </c>
      <c r="C4" s="49" t="s">
        <v>4</v>
      </c>
      <c r="D4" s="52" t="s">
        <v>5</v>
      </c>
      <c r="E4" s="55" t="s">
        <v>6</v>
      </c>
      <c r="F4" s="56"/>
      <c r="G4" s="57"/>
      <c r="H4" s="58" t="s">
        <v>7</v>
      </c>
      <c r="I4" s="55" t="s">
        <v>8</v>
      </c>
      <c r="J4" s="57"/>
      <c r="K4" s="55" t="s">
        <v>23</v>
      </c>
      <c r="L4" s="65" t="s">
        <v>9</v>
      </c>
      <c r="M4" s="65" t="s">
        <v>10</v>
      </c>
      <c r="N4" s="65" t="s">
        <v>11</v>
      </c>
    </row>
    <row r="5" spans="1:14" s="2" customFormat="1" ht="87" customHeight="1" x14ac:dyDescent="0.2">
      <c r="A5" s="47"/>
      <c r="B5" s="50"/>
      <c r="C5" s="50"/>
      <c r="D5" s="53"/>
      <c r="E5" s="67" t="s">
        <v>12</v>
      </c>
      <c r="F5" s="68"/>
      <c r="G5" s="69"/>
      <c r="H5" s="59"/>
      <c r="I5" s="61"/>
      <c r="J5" s="62"/>
      <c r="K5" s="63"/>
      <c r="L5" s="65"/>
      <c r="M5" s="65"/>
      <c r="N5" s="65"/>
    </row>
    <row r="6" spans="1:14" s="2" customFormat="1" ht="84" customHeight="1" thickBot="1" x14ac:dyDescent="0.25">
      <c r="A6" s="48"/>
      <c r="B6" s="51"/>
      <c r="C6" s="51"/>
      <c r="D6" s="54"/>
      <c r="E6" s="7" t="s">
        <v>13</v>
      </c>
      <c r="F6" s="8" t="s">
        <v>14</v>
      </c>
      <c r="G6" s="9" t="s">
        <v>15</v>
      </c>
      <c r="H6" s="60"/>
      <c r="I6" s="10" t="s">
        <v>16</v>
      </c>
      <c r="J6" s="11" t="s">
        <v>24</v>
      </c>
      <c r="K6" s="64"/>
      <c r="L6" s="66"/>
      <c r="M6" s="66"/>
      <c r="N6" s="66"/>
    </row>
    <row r="7" spans="1:14" s="2" customFormat="1" ht="122.25" customHeight="1" thickTop="1" thickBot="1" x14ac:dyDescent="0.25">
      <c r="A7" s="18">
        <v>1</v>
      </c>
      <c r="B7" s="43" t="s">
        <v>32</v>
      </c>
      <c r="C7" s="19" t="s">
        <v>26</v>
      </c>
      <c r="D7" s="20">
        <v>1500</v>
      </c>
      <c r="E7" s="21">
        <v>94.25</v>
      </c>
      <c r="F7" s="22">
        <v>92.5</v>
      </c>
      <c r="G7" s="23">
        <v>91.5</v>
      </c>
      <c r="H7" s="24">
        <f t="shared" ref="H7" si="0">ROUND(AVERAGE(E7:G7),2)</f>
        <v>92.75</v>
      </c>
      <c r="I7" s="25">
        <f t="shared" ref="I7" si="1">SQRT((SUM(POWER(E7-$H7,2),POWER(F7-$H7,2),POWER(G7-$H7,2)))/(COUNTA(E7:G7)-1))</f>
        <v>1.3919410907075054</v>
      </c>
      <c r="J7" s="26">
        <f t="shared" ref="J7" si="2">(I7/H7)*100</f>
        <v>1.5007451112749384</v>
      </c>
      <c r="K7" s="27">
        <f t="shared" ref="K7" si="3">ROUND((D7/COUNTA(E7:G7))*SUM(E7:G7),2)</f>
        <v>139125</v>
      </c>
      <c r="L7" s="40">
        <v>91.5</v>
      </c>
      <c r="M7" s="40">
        <f>L7</f>
        <v>91.5</v>
      </c>
      <c r="N7" s="41">
        <f>M7*D7</f>
        <v>137250</v>
      </c>
    </row>
    <row r="8" spans="1:14" s="2" customFormat="1" ht="17.25" customHeight="1" thickTop="1" thickBot="1" x14ac:dyDescent="0.3">
      <c r="A8" s="70" t="s">
        <v>17</v>
      </c>
      <c r="B8" s="71"/>
      <c r="C8" s="71"/>
      <c r="D8" s="71"/>
      <c r="E8" s="29" t="s">
        <v>18</v>
      </c>
      <c r="F8" s="30" t="s">
        <v>18</v>
      </c>
      <c r="G8" s="31" t="s">
        <v>18</v>
      </c>
      <c r="H8" s="32" t="s">
        <v>18</v>
      </c>
      <c r="I8" s="29" t="s">
        <v>18</v>
      </c>
      <c r="J8" s="33" t="s">
        <v>18</v>
      </c>
      <c r="K8" s="34">
        <f>SUM(K7:K7)</f>
        <v>139125</v>
      </c>
      <c r="L8" s="35" t="s">
        <v>18</v>
      </c>
      <c r="M8" s="35" t="s">
        <v>18</v>
      </c>
      <c r="N8" s="28">
        <f>SUM(N7:N7)</f>
        <v>137250</v>
      </c>
    </row>
    <row r="9" spans="1:14" s="2" customFormat="1" ht="15.75" customHeight="1" thickTop="1" x14ac:dyDescent="0.25">
      <c r="A9" s="12"/>
      <c r="B9" s="12"/>
      <c r="C9" s="12"/>
      <c r="D9" s="12"/>
      <c r="E9" s="13"/>
      <c r="F9" s="13"/>
      <c r="G9" s="14"/>
      <c r="H9" s="15"/>
      <c r="I9" s="37"/>
      <c r="J9" s="38" t="s">
        <v>19</v>
      </c>
      <c r="K9" s="39">
        <f>K8</f>
        <v>139125</v>
      </c>
      <c r="L9" s="16"/>
      <c r="M9" s="16"/>
      <c r="N9" s="36"/>
    </row>
    <row r="10" spans="1:14" s="2" customFormat="1" ht="54.75" customHeight="1" thickBot="1" x14ac:dyDescent="0.25">
      <c r="A10" s="72" t="s">
        <v>28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pans="1:14" s="2" customFormat="1" ht="16.5" customHeight="1" x14ac:dyDescent="0.25">
      <c r="A11" s="4" t="s">
        <v>20</v>
      </c>
      <c r="B11" s="73" t="s">
        <v>29</v>
      </c>
      <c r="C11" s="74"/>
      <c r="D11" s="74"/>
      <c r="E11" s="74"/>
      <c r="F11" s="74"/>
      <c r="G11" s="74"/>
      <c r="H11" s="74"/>
      <c r="I11" s="74"/>
      <c r="J11" s="75"/>
      <c r="K11" s="1"/>
    </row>
    <row r="12" spans="1:14" s="2" customFormat="1" ht="18.75" customHeight="1" x14ac:dyDescent="0.25">
      <c r="A12" s="5" t="s">
        <v>21</v>
      </c>
      <c r="B12" s="76" t="s">
        <v>30</v>
      </c>
      <c r="C12" s="77"/>
      <c r="D12" s="77"/>
      <c r="E12" s="77"/>
      <c r="F12" s="77"/>
      <c r="G12" s="77"/>
      <c r="H12" s="77"/>
      <c r="I12" s="77"/>
      <c r="J12" s="78"/>
      <c r="K12" s="1"/>
    </row>
    <row r="13" spans="1:14" s="2" customFormat="1" ht="15" customHeight="1" x14ac:dyDescent="0.25">
      <c r="A13" s="5" t="s">
        <v>22</v>
      </c>
      <c r="B13" s="76" t="s">
        <v>31</v>
      </c>
      <c r="C13" s="77"/>
      <c r="D13" s="77"/>
      <c r="E13" s="77"/>
      <c r="F13" s="77"/>
      <c r="G13" s="77"/>
      <c r="H13" s="77"/>
      <c r="I13" s="77"/>
      <c r="J13" s="78"/>
      <c r="K13" s="1"/>
    </row>
    <row r="14" spans="1:14" s="2" customFormat="1" x14ac:dyDescent="0.2">
      <c r="A14" s="79" t="s">
        <v>25</v>
      </c>
      <c r="B14" s="79"/>
      <c r="C14" s="79"/>
      <c r="D14" s="79"/>
      <c r="E14" s="79"/>
      <c r="F14" s="79"/>
      <c r="G14" s="6"/>
      <c r="H14" s="6"/>
      <c r="I14" s="6"/>
      <c r="J14" s="6"/>
      <c r="K14" s="6"/>
    </row>
    <row r="15" spans="1:14" s="2" customFormat="1" ht="10.5" customHeight="1" x14ac:dyDescent="0.2">
      <c r="A15" s="79"/>
      <c r="B15" s="79"/>
      <c r="C15" s="79"/>
      <c r="D15" s="79"/>
      <c r="E15" s="79"/>
      <c r="F15" s="79"/>
      <c r="G15" s="6"/>
      <c r="H15" s="6"/>
      <c r="I15" s="6"/>
      <c r="J15" s="6"/>
      <c r="K15" s="6"/>
    </row>
    <row r="16" spans="1:14" s="2" customFormat="1" ht="10.5" customHeight="1" x14ac:dyDescent="0.2">
      <c r="A16" s="79"/>
      <c r="B16" s="79"/>
      <c r="C16" s="79"/>
      <c r="D16" s="79"/>
      <c r="E16" s="79"/>
      <c r="F16" s="79"/>
      <c r="G16" s="6"/>
      <c r="H16" s="6"/>
      <c r="I16" s="6"/>
      <c r="J16" s="6"/>
      <c r="K16" s="6"/>
    </row>
    <row r="17" spans="1:11" s="2" customFormat="1" ht="18" customHeight="1" x14ac:dyDescent="0.2">
      <c r="A17" s="79"/>
      <c r="B17" s="79"/>
      <c r="C17" s="79"/>
      <c r="D17" s="79"/>
      <c r="E17" s="79"/>
      <c r="F17" s="79"/>
      <c r="G17" s="6"/>
      <c r="H17" s="6"/>
      <c r="I17" s="6"/>
      <c r="J17" s="6"/>
      <c r="K17" s="6"/>
    </row>
    <row r="18" spans="1:11" s="2" customFormat="1" x14ac:dyDescent="0.2">
      <c r="A18" s="79"/>
      <c r="B18" s="79"/>
      <c r="C18" s="79"/>
      <c r="D18" s="79"/>
      <c r="E18" s="79"/>
      <c r="F18" s="79"/>
      <c r="G18" s="6"/>
      <c r="H18" s="6"/>
      <c r="I18" s="6"/>
      <c r="J18" s="6"/>
      <c r="K18" s="6"/>
    </row>
    <row r="19" spans="1:11" s="2" customFormat="1" x14ac:dyDescent="0.2">
      <c r="A19" s="79"/>
      <c r="B19" s="79"/>
      <c r="C19" s="79"/>
      <c r="D19" s="79"/>
      <c r="E19" s="79"/>
      <c r="F19" s="79"/>
      <c r="G19" s="6"/>
      <c r="H19" s="6"/>
      <c r="I19" s="6"/>
      <c r="J19" s="6"/>
      <c r="K19" s="6"/>
    </row>
    <row r="20" spans="1:11" s="2" customFormat="1" x14ac:dyDescent="0.2">
      <c r="A20" s="79"/>
      <c r="B20" s="79"/>
      <c r="C20" s="79"/>
      <c r="D20" s="79"/>
      <c r="E20" s="79"/>
      <c r="F20" s="79"/>
      <c r="G20" s="6"/>
      <c r="H20" s="6"/>
      <c r="I20" s="6"/>
      <c r="J20" s="6"/>
      <c r="K20" s="6"/>
    </row>
  </sheetData>
  <mergeCells count="20">
    <mergeCell ref="B11:J11"/>
    <mergeCell ref="B12:J12"/>
    <mergeCell ref="B13:J13"/>
    <mergeCell ref="A14:F20"/>
    <mergeCell ref="L4:L6"/>
    <mergeCell ref="M4:M6"/>
    <mergeCell ref="N4:N6"/>
    <mergeCell ref="E5:G5"/>
    <mergeCell ref="A8:D8"/>
    <mergeCell ref="A10:N10"/>
    <mergeCell ref="A1:I1"/>
    <mergeCell ref="C3:K3"/>
    <mergeCell ref="A4:A6"/>
    <mergeCell ref="B4:B6"/>
    <mergeCell ref="C4:C6"/>
    <mergeCell ref="D4:D6"/>
    <mergeCell ref="E4:G4"/>
    <mergeCell ref="H4:H6"/>
    <mergeCell ref="I4:J5"/>
    <mergeCell ref="K4:K6"/>
  </mergeCells>
  <printOptions horizontalCentered="1"/>
  <pageMargins left="0.35433070866141736" right="0.31496062992125984" top="0.43307086614173229" bottom="0.35433070866141736" header="0.15748031496062992" footer="0.15748031496062992"/>
  <pageSetup paperSize="9" scale="68" orientation="landscape" useFirstPageNumber="1" r:id="rId1"/>
  <headerFooter alignWithMargins="0">
    <oddFooter>&amp;L&amp;"Arial,полужирный"&amp;8Обоснование Н(М)ЦК&amp;R&amp;"Arial,полужирный"&amp;8Стр.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ДТ</vt:lpstr>
      <vt:lpstr>ДТ!Print_Area</vt:lpstr>
      <vt:lpstr>ДТ!Область_печати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Алла Васильевна</cp:lastModifiedBy>
  <cp:lastPrinted>2026-08-04T06:13:36Z</cp:lastPrinted>
  <dcterms:created xsi:type="dcterms:W3CDTF">2026-04-08T07:58:14Z</dcterms:created>
  <dcterms:modified xsi:type="dcterms:W3CDTF">2026-08-04T06:14:43Z</dcterms:modified>
</cp:coreProperties>
</file>