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5940" windowWidth="19260" windowHeight="6000"/>
  </bookViews>
  <sheets>
    <sheet name="НМЦК (СМП, СОНО)" sheetId="5" r:id="rId1"/>
  </sheets>
  <definedNames>
    <definedName name="OLE_LINK1" localSheetId="0">'НМЦК (СМП, СОНО)'!#REF!</definedName>
    <definedName name="_xlnm.Print_Area" localSheetId="0">'НМЦК (СМП, СОНО)'!$A$1:$L$22</definedName>
  </definedNames>
  <calcPr calcId="145621"/>
</workbook>
</file>

<file path=xl/calcChain.xml><?xml version="1.0" encoding="utf-8"?>
<calcChain xmlns="http://schemas.openxmlformats.org/spreadsheetml/2006/main">
  <c r="H10" i="5" l="1"/>
  <c r="I10" i="5" s="1"/>
  <c r="J10" i="5" s="1"/>
  <c r="K10" i="5" l="1"/>
  <c r="L10" i="5" s="1"/>
  <c r="L11" i="5" s="1"/>
</calcChain>
</file>

<file path=xl/sharedStrings.xml><?xml version="1.0" encoding="utf-8"?>
<sst xmlns="http://schemas.openxmlformats.org/spreadsheetml/2006/main" count="36" uniqueCount="35">
  <si>
    <t>Наименование объекта закупки:</t>
  </si>
  <si>
    <t>Используемый метод определения НМЦК с обоснованием:</t>
  </si>
  <si>
    <t>№</t>
  </si>
  <si>
    <t>Наименование</t>
  </si>
  <si>
    <t>Кол-во</t>
  </si>
  <si>
    <t>*Коэффициент вариации цены (V) менее 33% - совокупность цен принимается однородной.</t>
  </si>
  <si>
    <t>для 4 позиций:</t>
  </si>
  <si>
    <t xml:space="preserve">L5   a = </t>
  </si>
  <si>
    <t>СРЗНАЧ(D5;F5;H5;J5)</t>
  </si>
  <si>
    <t xml:space="preserve">N5  Q = </t>
  </si>
  <si>
    <t>ОКРУГЛВВЕРХ(КОРЕНЬ(((D5-L5)^2+(F5-L5)^2+(H5-L5)^2+(J5-L5)^2)/4);3)</t>
  </si>
  <si>
    <t>ОБОСНОВАНИЕ НАЧАЛЬНОЙ (МАКСИМАЛЬНОЙ) ЦЕНЫ КОНТРАКТА</t>
  </si>
  <si>
    <t>Описание объекта закупки:</t>
  </si>
  <si>
    <t>Расчет начальной (максимальной) цены контракта (руб.) *</t>
  </si>
  <si>
    <t>Единица измерения</t>
  </si>
  <si>
    <t>Коммерческие предложения (руб./ед.изм.)</t>
  </si>
  <si>
    <t>Однородность совокупности значений выявленных цен, используемых в расчете цена контракта**</t>
  </si>
  <si>
    <t>Начальная (максимальная) цена единицы товара, руб.</t>
  </si>
  <si>
    <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        v - количество (объем) закупаемого товара (работы, услуги);
    * ц - начальная (максимальная) цена единицы товара</t>
    </r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</si>
  <si>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</si>
  <si>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</si>
  <si>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</si>
  <si>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Итого: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</si>
  <si>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</si>
  <si>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</si>
  <si>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Начальная (максимальная) цена государственного контракта была определена методом сопоставимых рыночных цен (анализа рынка), в соответствии с ч.6 ст.22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 данный метод определения НМЦК является приоритетным. В целях получения ценовой информации использована общедоступная ценовая информация о рыночных ценах товаров, содержащаяся в предложениях, размещенных в информационно-телекоммуникационной сети «Интернет», обращенных к неопределенному кругу лиц и признаваемых в соответствии с гражданским законодательством публичными офертами.</t>
  </si>
  <si>
    <t>Цена включает в себя все налоги, сборы, отчисления и другие обязательные платежи, подлежащие выплате в соответствии с законодательством Российской Федерации. В стоимость контракта входят так же другие расходы Поставщика, связанные с исполнением Контракта.</t>
  </si>
  <si>
    <r>
      <t>Коммерческое предл</t>
    </r>
    <r>
      <rPr>
        <sz val="10"/>
        <color theme="1"/>
        <rFont val="Times New Roman"/>
        <family val="1"/>
        <charset val="204"/>
      </rPr>
      <t>ожение  №1</t>
    </r>
  </si>
  <si>
    <r>
      <t>Коммерческое предл</t>
    </r>
    <r>
      <rPr>
        <sz val="10"/>
        <color theme="1"/>
        <rFont val="Times New Roman"/>
        <family val="1"/>
        <charset val="204"/>
      </rPr>
      <t>ожение  №2</t>
    </r>
  </si>
  <si>
    <r>
      <t>Коммерческое предл</t>
    </r>
    <r>
      <rPr>
        <sz val="10"/>
        <color theme="1"/>
        <rFont val="Times New Roman"/>
        <family val="1"/>
        <charset val="204"/>
      </rPr>
      <t>ожение  №3</t>
    </r>
  </si>
  <si>
    <t>Поставка элементов питания для выборочного федерального статистического наблюдения состояния здоровья населения</t>
  </si>
  <si>
    <t>Элемент питания</t>
  </si>
  <si>
    <t>упак.</t>
  </si>
  <si>
    <r>
      <t xml:space="preserve">Источник финансирования федеральный бюджет статья     </t>
    </r>
    <r>
      <rPr>
        <b/>
        <sz val="10"/>
        <color indexed="8"/>
        <rFont val="Times New Roman"/>
        <family val="1"/>
        <charset val="204"/>
      </rPr>
      <t xml:space="preserve">157 0113 15 4 07 92703 244 / 340 </t>
    </r>
  </si>
  <si>
    <t>На основании проведенного анализа рынка и руководствуясь принципом эффективности использования бюджетных средств по решению Заказчика Начальная максимальная цена контракта с учетем выделенного финансирования (лимитов бюджетных обязательств) на 2026 год составит 3 233,30 (Три тысячи двести тридцать три) рубля 30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</si>
</sst>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6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2" fontId="1" fillId="0" borderId="0" xfId="0" applyNumberFormat="1" applyFont="1"/>
    <xf numFmtId="0" fontId="1" fillId="0" borderId="0" xfId="0" applyFont="1" applyAlignment="1">
      <alignment horizontal="right"/>
    </xf>
    <xf numFmtId="0" fontId="11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2" fillId="0" borderId="0" xfId="0" applyFont="1"/>
    <xf numFmtId="0" fontId="12" fillId="0" borderId="0" xfId="0" applyFont="1" applyAlignment="1"/>
    <xf numFmtId="0" fontId="8" fillId="0" borderId="0" xfId="0" applyFont="1" applyAlignment="1">
      <alignment wrapText="1"/>
    </xf>
    <xf numFmtId="4" fontId="1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1" fontId="13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76200</xdr:colOff>
      <xdr:row>7</xdr:row>
      <xdr:rowOff>0</xdr:rowOff>
    </xdr:from>
    <xdr:to>
      <xdr:col>27</xdr:col>
      <xdr:colOff>523875</xdr:colOff>
      <xdr:row>20</xdr:row>
      <xdr:rowOff>215713</xdr:rowOff>
    </xdr:to>
    <xdr:pic>
      <xdr:nvPicPr>
        <xdr:cNvPr id="2" name="Рисунок 1" descr="Q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73500" y="2524125"/>
          <a:ext cx="5324475" cy="4140013"/>
        </a:xfrm>
        <a:prstGeom prst="rect">
          <a:avLst/>
        </a:prstGeom>
      </xdr:spPr>
    </xdr:pic>
    <xdr:clientData/>
  </xdr:twoCellAnchor>
  <xdr:twoCellAnchor>
    <xdr:from>
      <xdr:col>9</xdr:col>
      <xdr:colOff>19050</xdr:colOff>
      <xdr:row>8</xdr:row>
      <xdr:rowOff>647700</xdr:rowOff>
    </xdr:from>
    <xdr:to>
      <xdr:col>10</xdr:col>
      <xdr:colOff>0</xdr:colOff>
      <xdr:row>8</xdr:row>
      <xdr:rowOff>1000125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72450" y="3638550"/>
          <a:ext cx="1171575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114300</xdr:colOff>
      <xdr:row>8</xdr:row>
      <xdr:rowOff>571500</xdr:rowOff>
    </xdr:from>
    <xdr:to>
      <xdr:col>8</xdr:col>
      <xdr:colOff>1028700</xdr:colOff>
      <xdr:row>8</xdr:row>
      <xdr:rowOff>1009650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77075" y="3562350"/>
          <a:ext cx="91440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abSelected="1" zoomScaleNormal="100" workbookViewId="0">
      <selection activeCell="A21" sqref="A21:L21"/>
    </sheetView>
  </sheetViews>
  <sheetFormatPr defaultRowHeight="12" x14ac:dyDescent="0.2"/>
  <cols>
    <col min="1" max="1" width="4.140625" style="1" customWidth="1"/>
    <col min="2" max="2" width="26.7109375" style="1" customWidth="1"/>
    <col min="3" max="3" width="9.140625" style="1" customWidth="1"/>
    <col min="4" max="4" width="7.5703125" style="1" customWidth="1"/>
    <col min="5" max="7" width="13" style="1" customWidth="1"/>
    <col min="8" max="10" width="17.85546875" style="1" customWidth="1"/>
    <col min="11" max="11" width="15.85546875" style="1" customWidth="1"/>
    <col min="12" max="12" width="27.42578125" style="1" customWidth="1"/>
    <col min="13" max="16384" width="9.140625" style="1"/>
  </cols>
  <sheetData>
    <row r="1" spans="1:17" ht="10.5" customHeight="1" x14ac:dyDescent="0.25">
      <c r="A1" s="2"/>
      <c r="B1"/>
    </row>
    <row r="2" spans="1:17" ht="36" customHeight="1" x14ac:dyDescent="0.2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7" ht="18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7" s="3" customFormat="1" ht="24.75" customHeight="1" x14ac:dyDescent="0.2">
      <c r="A4" s="25" t="s">
        <v>0</v>
      </c>
      <c r="B4" s="25"/>
      <c r="C4" s="25"/>
      <c r="D4" s="25"/>
      <c r="E4" s="26" t="s">
        <v>30</v>
      </c>
      <c r="F4" s="27"/>
      <c r="G4" s="27"/>
      <c r="H4" s="27"/>
      <c r="I4" s="27"/>
      <c r="J4" s="27"/>
      <c r="K4" s="27"/>
      <c r="L4" s="28"/>
    </row>
    <row r="5" spans="1:17" s="3" customFormat="1" ht="24.75" customHeight="1" x14ac:dyDescent="0.2">
      <c r="A5" s="25" t="s">
        <v>12</v>
      </c>
      <c r="B5" s="25"/>
      <c r="C5" s="25"/>
      <c r="D5" s="25"/>
      <c r="E5" s="26" t="s">
        <v>30</v>
      </c>
      <c r="F5" s="27"/>
      <c r="G5" s="27"/>
      <c r="H5" s="27"/>
      <c r="I5" s="27"/>
      <c r="J5" s="27"/>
      <c r="K5" s="27"/>
      <c r="L5" s="28"/>
    </row>
    <row r="6" spans="1:17" s="3" customFormat="1" ht="64.5" customHeight="1" x14ac:dyDescent="0.2">
      <c r="A6" s="25" t="s">
        <v>1</v>
      </c>
      <c r="B6" s="25"/>
      <c r="C6" s="25"/>
      <c r="D6" s="25"/>
      <c r="E6" s="29" t="s">
        <v>25</v>
      </c>
      <c r="F6" s="29"/>
      <c r="G6" s="29"/>
      <c r="H6" s="29"/>
      <c r="I6" s="29"/>
      <c r="J6" s="29"/>
      <c r="K6" s="29"/>
      <c r="L6" s="29"/>
    </row>
    <row r="7" spans="1:17" ht="20.25" customHeight="1" x14ac:dyDescent="0.2">
      <c r="A7" s="30" t="s">
        <v>13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7" ht="36.75" customHeight="1" x14ac:dyDescent="0.2">
      <c r="A8" s="31" t="s">
        <v>2</v>
      </c>
      <c r="B8" s="31" t="s">
        <v>3</v>
      </c>
      <c r="C8" s="31" t="s">
        <v>14</v>
      </c>
      <c r="D8" s="33" t="s">
        <v>4</v>
      </c>
      <c r="E8" s="34" t="s">
        <v>15</v>
      </c>
      <c r="F8" s="34"/>
      <c r="G8" s="34"/>
      <c r="H8" s="34" t="s">
        <v>16</v>
      </c>
      <c r="I8" s="34"/>
      <c r="J8" s="34"/>
      <c r="K8" s="34" t="s">
        <v>17</v>
      </c>
      <c r="L8" s="36" t="s">
        <v>18</v>
      </c>
    </row>
    <row r="9" spans="1:17" ht="87.75" customHeight="1" x14ac:dyDescent="0.2">
      <c r="A9" s="31"/>
      <c r="B9" s="31"/>
      <c r="C9" s="32"/>
      <c r="D9" s="33"/>
      <c r="E9" s="8" t="s">
        <v>27</v>
      </c>
      <c r="F9" s="8" t="s">
        <v>28</v>
      </c>
      <c r="G9" s="8" t="s">
        <v>29</v>
      </c>
      <c r="H9" s="20" t="s">
        <v>19</v>
      </c>
      <c r="I9" s="20" t="s">
        <v>20</v>
      </c>
      <c r="J9" s="7" t="s">
        <v>21</v>
      </c>
      <c r="K9" s="34"/>
      <c r="L9" s="36"/>
      <c r="M9" s="37"/>
      <c r="N9" s="37"/>
      <c r="P9" s="37"/>
      <c r="Q9" s="37"/>
    </row>
    <row r="10" spans="1:17" ht="21" customHeight="1" x14ac:dyDescent="0.2">
      <c r="A10" s="19">
        <v>1</v>
      </c>
      <c r="B10" s="8" t="s">
        <v>31</v>
      </c>
      <c r="C10" s="8" t="s">
        <v>32</v>
      </c>
      <c r="D10" s="21">
        <v>10</v>
      </c>
      <c r="E10" s="22">
        <v>290</v>
      </c>
      <c r="F10" s="22">
        <v>310</v>
      </c>
      <c r="G10" s="22">
        <v>370</v>
      </c>
      <c r="H10" s="10">
        <f t="shared" ref="H10" si="0">AVERAGE(E10:G10)</f>
        <v>323.33333333333331</v>
      </c>
      <c r="I10" s="11">
        <f t="shared" ref="I10" si="1">SQRT(((SUM((POWER(G10-H10,2)),(POWER(F10-H10,2)),(POWER(E10-H10,2)))/(COLUMNS(E10:G10)-1))))</f>
        <v>41.633319989322658</v>
      </c>
      <c r="J10" s="17">
        <f t="shared" ref="J10" si="2">I10/H10*100</f>
        <v>12.876284532780206</v>
      </c>
      <c r="K10" s="9">
        <f>ROUND(H10,2)</f>
        <v>323.33</v>
      </c>
      <c r="L10" s="12">
        <f t="shared" ref="L10" si="3" xml:space="preserve"> D10*K10</f>
        <v>3233.2999999999997</v>
      </c>
      <c r="M10" s="18"/>
      <c r="N10" s="18"/>
      <c r="P10" s="18"/>
      <c r="Q10" s="18"/>
    </row>
    <row r="11" spans="1:17" ht="20.25" customHeight="1" x14ac:dyDescent="0.2">
      <c r="A11" s="38"/>
      <c r="B11" s="39"/>
      <c r="C11" s="39"/>
      <c r="D11" s="39"/>
      <c r="E11" s="39"/>
      <c r="F11" s="39"/>
      <c r="G11" s="39"/>
      <c r="H11" s="39"/>
      <c r="I11" s="39"/>
      <c r="J11" s="40"/>
      <c r="K11" s="12" t="s">
        <v>22</v>
      </c>
      <c r="L11" s="12">
        <f>SUM(L10:L10)</f>
        <v>3233.2999999999997</v>
      </c>
      <c r="M11" s="18"/>
      <c r="N11" s="18"/>
      <c r="P11" s="18"/>
      <c r="Q11" s="18"/>
    </row>
    <row r="12" spans="1:17" x14ac:dyDescent="0.2">
      <c r="D12" s="4" t="s">
        <v>5</v>
      </c>
    </row>
    <row r="13" spans="1:17" ht="12" customHeight="1" x14ac:dyDescent="0.2">
      <c r="E13" s="5"/>
      <c r="F13" s="5"/>
      <c r="G13" s="5"/>
      <c r="H13" s="5"/>
      <c r="I13" s="5"/>
    </row>
    <row r="14" spans="1:17" ht="27.75" customHeight="1" x14ac:dyDescent="0.2">
      <c r="A14" s="41" t="s">
        <v>23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13"/>
    </row>
    <row r="15" spans="1:17" ht="17.25" customHeight="1" x14ac:dyDescent="0.2">
      <c r="A15" s="14" t="s">
        <v>24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7" ht="13.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21" ht="15" customHeight="1" x14ac:dyDescent="0.2">
      <c r="A17" s="15" t="s">
        <v>33</v>
      </c>
      <c r="C17" s="15"/>
      <c r="D17" s="15"/>
      <c r="E17" s="15"/>
      <c r="F17" s="15"/>
      <c r="G17" s="15"/>
      <c r="H17" s="15"/>
      <c r="I17" s="14"/>
      <c r="J17" s="14"/>
      <c r="K17" s="14"/>
      <c r="L17" s="14"/>
      <c r="M17" s="14"/>
    </row>
    <row r="18" spans="1:21" ht="20.25" customHeight="1" x14ac:dyDescent="0.2">
      <c r="A18" s="42" t="s">
        <v>26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21" ht="15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T19"/>
      <c r="U19" s="1" t="s">
        <v>6</v>
      </c>
    </row>
    <row r="20" spans="1:21" ht="10.5" customHeight="1" x14ac:dyDescent="0.2">
      <c r="T20" s="6" t="s">
        <v>7</v>
      </c>
      <c r="U20" s="1" t="s">
        <v>8</v>
      </c>
    </row>
    <row r="21" spans="1:21" ht="31.5" customHeight="1" x14ac:dyDescent="0.2">
      <c r="A21" s="35" t="s">
        <v>34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T21" s="6" t="s">
        <v>9</v>
      </c>
      <c r="U21" s="1" t="s">
        <v>10</v>
      </c>
    </row>
    <row r="22" spans="1:21" ht="23.2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T22" s="6"/>
    </row>
  </sheetData>
  <mergeCells count="23">
    <mergeCell ref="A21:L21"/>
    <mergeCell ref="L8:L9"/>
    <mergeCell ref="M9:N9"/>
    <mergeCell ref="P9:Q9"/>
    <mergeCell ref="A11:J11"/>
    <mergeCell ref="A14:L14"/>
    <mergeCell ref="A18:L19"/>
    <mergeCell ref="A6:D6"/>
    <mergeCell ref="E6:L6"/>
    <mergeCell ref="A7:L7"/>
    <mergeCell ref="A8:A9"/>
    <mergeCell ref="B8:B9"/>
    <mergeCell ref="C8:C9"/>
    <mergeCell ref="D8:D9"/>
    <mergeCell ref="E8:G8"/>
    <mergeCell ref="H8:J8"/>
    <mergeCell ref="K8:K9"/>
    <mergeCell ref="A2:L2"/>
    <mergeCell ref="A3:L3"/>
    <mergeCell ref="A4:D4"/>
    <mergeCell ref="E4:L4"/>
    <mergeCell ref="A5:D5"/>
    <mergeCell ref="E5:L5"/>
  </mergeCells>
  <pageMargins left="0.74803149606299213" right="0.39370078740157483" top="0.31496062992125984" bottom="0.31496062992125984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(СМП, СОНО)</vt:lpstr>
      <vt:lpstr>'НМЦК (СМП, СОНО)'!Область_печати</vt:lpstr>
    </vt:vector>
  </TitlesOfParts>
  <Company>Росстат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GoryunovaEV</dc:creator>
  <cp:lastModifiedBy>Орлов Александр Сергеевич</cp:lastModifiedBy>
  <cp:lastPrinted>2025-10-24T03:09:26Z</cp:lastPrinted>
  <dcterms:created xsi:type="dcterms:W3CDTF">2018-11-22T03:49:49Z</dcterms:created>
  <dcterms:modified xsi:type="dcterms:W3CDTF">2026-09-03T02:08:53Z</dcterms:modified>
</cp:coreProperties>
</file>