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ФЭО\тендеры\тендер 2026\БЕРЕЗКА 2026\21. Рукав ВД для насоса Магурус АПП 237\"/>
    </mc:Choice>
  </mc:AlternateContent>
  <bookViews>
    <workbookView showHorizontalScroll="0" showVerticalScroll="0" showSheetTabs="0" xWindow="0" yWindow="0" windowWidth="28800" windowHeight="11700"/>
  </bookViews>
  <sheets>
    <sheet name="Лист1" sheetId="1" r:id="rId1"/>
  </sheets>
  <definedNames>
    <definedName name="OLE_LINK1" localSheetId="0">Лист1!#REF!</definedName>
  </definedNames>
  <calcPr calcId="162913"/>
</workbook>
</file>

<file path=xl/calcChain.xml><?xml version="1.0" encoding="utf-8"?>
<calcChain xmlns="http://schemas.openxmlformats.org/spreadsheetml/2006/main">
  <c r="D7" i="1" l="1"/>
  <c r="H6" i="1" l="1"/>
  <c r="K7" i="1" s="1"/>
  <c r="I6" i="1" l="1"/>
  <c r="J6" i="1" s="1"/>
</calcChain>
</file>

<file path=xl/sharedStrings.xml><?xml version="1.0" encoding="utf-8"?>
<sst xmlns="http://schemas.openxmlformats.org/spreadsheetml/2006/main" count="22" uniqueCount="22">
  <si>
    <t>№</t>
  </si>
  <si>
    <t>Наименование продукции</t>
  </si>
  <si>
    <t>Ед. изм</t>
  </si>
  <si>
    <t>Кол-во</t>
  </si>
  <si>
    <t>Реквизиты документов, на основании которых произведен расчет Н(М) ЦК</t>
  </si>
  <si>
    <t>Однородность совокупности значений выявленных цен, используемых в расчете Н(М)ЦК</t>
  </si>
  <si>
    <t>Н(М)ЦК, (руб.)</t>
  </si>
  <si>
    <t xml:space="preserve">Средняя арифметическая цена   &lt;ц&gt; </t>
  </si>
  <si>
    <t>Среднее квадратичное отклонение</t>
  </si>
  <si>
    <t>коэффициент вариации цен V (%) (не должен превышать 33%)</t>
  </si>
  <si>
    <t>ИТОГО:</t>
  </si>
  <si>
    <t xml:space="preserve">Приложение № 1 </t>
  </si>
  <si>
    <t>шт.</t>
  </si>
  <si>
    <t xml:space="preserve">Расчет НМЦК методом сопоставимых рыночных цен (анализа рынка), являющимся приоритетным для определения и обоснования Н(М)ЦК
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</t>
  </si>
  <si>
    <t>Поставщик № 1 
вх. № КП-450 от 26.07.2026</t>
  </si>
  <si>
    <t>Поставщик № 2 
вх. № КП-449 от 23.07.2026</t>
  </si>
  <si>
    <t>Поставщик № 3 
вх. № КП-448 от 22.07.2026</t>
  </si>
  <si>
    <t>Дата подготовки обоснования НМЦК  30.07.2026</t>
  </si>
  <si>
    <t>Обоснование начальной (максимальной) цены контракта  Н(М)ЦК на поставку рукава высокого давления  с фитингами для насоса высокого давления «Fire SKID – 400» 2004 г/в. для нужд  ФГКУ «Специальное управление                             ФПС № 22 МЧС России»</t>
  </si>
  <si>
    <t xml:space="preserve">Рукав высокого давления с фитингами для насоса высокого давления «Fire SKID – 400» 2004 г/в. 
</t>
  </si>
  <si>
    <t>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При этом в соответствии с положениями бюджетного законодательства цена заключаемого контракта ограничивается пределами лимитов бюджетных обязательств. Следовательно, заказчик вправе указать цену меньшую, чем в представленном обосновании НМЦК (в том числе полученной по результатам трех коммерческих предложений), и соответствующую выделенным лимитам бюджетных обязательств.</t>
  </si>
  <si>
    <t>В рамках выделенных лимитов НМЦК составляет 22980 (двадцать две тысячи девятьсот восемьдесят ) рублей 88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</si>
</sst>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123267</xdr:colOff>
      <xdr:row>4</xdr:row>
      <xdr:rowOff>773205</xdr:rowOff>
    </xdr:from>
    <xdr:to>
      <xdr:col>8</xdr:col>
      <xdr:colOff>1901709</xdr:colOff>
      <xdr:row>4</xdr:row>
      <xdr:rowOff>1568823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5620" y="2958352"/>
          <a:ext cx="1778442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100852</xdr:colOff>
      <xdr:row>4</xdr:row>
      <xdr:rowOff>1019736</xdr:rowOff>
    </xdr:from>
    <xdr:to>
      <xdr:col>9</xdr:col>
      <xdr:colOff>2050675</xdr:colOff>
      <xdr:row>4</xdr:row>
      <xdr:rowOff>1457886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0117" y="3204883"/>
          <a:ext cx="194982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70" zoomScaleNormal="70" workbookViewId="0">
      <selection activeCell="A11" sqref="A11:K11"/>
    </sheetView>
  </sheetViews>
  <sheetFormatPr defaultRowHeight="18.75" x14ac:dyDescent="0.3"/>
  <cols>
    <col min="1" max="1" width="9.140625" style="1"/>
    <col min="2" max="2" width="70.140625" style="1" customWidth="1"/>
    <col min="3" max="3" width="14.140625" style="1" customWidth="1"/>
    <col min="4" max="4" width="21.42578125" style="1" customWidth="1"/>
    <col min="5" max="5" width="22" style="1" customWidth="1"/>
    <col min="6" max="6" width="22.140625" style="1" customWidth="1"/>
    <col min="7" max="7" width="20.5703125" style="1" customWidth="1"/>
    <col min="8" max="8" width="26.5703125" style="1" customWidth="1"/>
    <col min="9" max="9" width="30.140625" style="1" customWidth="1"/>
    <col min="10" max="10" width="33.28515625" style="1" customWidth="1"/>
    <col min="11" max="11" width="27.140625" style="1" customWidth="1"/>
    <col min="12" max="12" width="20" style="1" customWidth="1"/>
    <col min="13" max="13" width="9.140625" style="1"/>
    <col min="14" max="14" width="19" style="1" customWidth="1"/>
    <col min="15" max="16384" width="9.140625" style="1"/>
  </cols>
  <sheetData>
    <row r="1" spans="1:12" x14ac:dyDescent="0.3">
      <c r="J1" s="22" t="s">
        <v>11</v>
      </c>
      <c r="K1" s="22"/>
      <c r="L1" s="22"/>
    </row>
    <row r="2" spans="1:12" ht="55.5" customHeight="1" x14ac:dyDescent="0.3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63" customHeight="1" x14ac:dyDescent="0.3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x14ac:dyDescent="0.3">
      <c r="A4" s="24" t="s">
        <v>0</v>
      </c>
      <c r="B4" s="24" t="s">
        <v>1</v>
      </c>
      <c r="C4" s="24" t="s">
        <v>2</v>
      </c>
      <c r="D4" s="24" t="s">
        <v>3</v>
      </c>
      <c r="E4" s="25" t="s">
        <v>4</v>
      </c>
      <c r="F4" s="25"/>
      <c r="G4" s="25"/>
      <c r="H4" s="29" t="s">
        <v>5</v>
      </c>
      <c r="I4" s="29"/>
      <c r="J4" s="29"/>
      <c r="K4" s="25" t="s">
        <v>6</v>
      </c>
    </row>
    <row r="5" spans="1:12" ht="134.25" customHeight="1" x14ac:dyDescent="0.3">
      <c r="A5" s="24"/>
      <c r="B5" s="30"/>
      <c r="C5" s="24"/>
      <c r="D5" s="24"/>
      <c r="E5" s="2" t="s">
        <v>14</v>
      </c>
      <c r="F5" s="2" t="s">
        <v>15</v>
      </c>
      <c r="G5" s="2" t="s">
        <v>16</v>
      </c>
      <c r="H5" s="13" t="s">
        <v>7</v>
      </c>
      <c r="I5" s="3" t="s">
        <v>8</v>
      </c>
      <c r="J5" s="4" t="s">
        <v>9</v>
      </c>
      <c r="K5" s="25"/>
    </row>
    <row r="6" spans="1:12" ht="48" customHeight="1" x14ac:dyDescent="0.3">
      <c r="A6" s="18">
        <v>1</v>
      </c>
      <c r="B6" s="21" t="s">
        <v>19</v>
      </c>
      <c r="C6" s="19" t="s">
        <v>12</v>
      </c>
      <c r="D6" s="14">
        <v>1</v>
      </c>
      <c r="E6" s="15">
        <v>23000</v>
      </c>
      <c r="F6" s="15">
        <v>23000</v>
      </c>
      <c r="G6" s="15">
        <v>22980.880000000001</v>
      </c>
      <c r="H6" s="7">
        <f t="shared" ref="H6" si="0">SUM(E6:G6)/3</f>
        <v>22993.626666666667</v>
      </c>
      <c r="I6" s="6">
        <f t="shared" ref="I6" si="1">SQRT(((SUM((POWER(G6-H6,2)),(POWER(F6-H6,2)),(POWER(E6-H6,2)),)/(COLUMNS(E6:G6)-1))))</f>
        <v>11.038937146905056</v>
      </c>
      <c r="J6" s="6">
        <f t="shared" ref="J6" si="2">I6/H6*100</f>
        <v>4.8008682174995689E-2</v>
      </c>
      <c r="K6" s="7">
        <v>22993.63</v>
      </c>
      <c r="L6" s="16"/>
    </row>
    <row r="7" spans="1:12" ht="38.25" customHeight="1" x14ac:dyDescent="0.3">
      <c r="A7" s="24" t="s">
        <v>10</v>
      </c>
      <c r="B7" s="28"/>
      <c r="C7" s="12"/>
      <c r="D7" s="20">
        <f>SUM(D6:D6)</f>
        <v>1</v>
      </c>
      <c r="E7" s="5"/>
      <c r="F7" s="5"/>
      <c r="G7" s="5"/>
      <c r="H7" s="8"/>
      <c r="I7" s="8"/>
      <c r="J7" s="9"/>
      <c r="K7" s="10">
        <f>SUM(K6)</f>
        <v>22993.63</v>
      </c>
      <c r="L7" s="17"/>
    </row>
    <row r="8" spans="1:12" x14ac:dyDescent="0.3">
      <c r="A8" s="27" t="s">
        <v>17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1" spans="1:12" x14ac:dyDescent="0.3">
      <c r="A11" s="32" t="s">
        <v>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2" ht="102" customHeight="1" x14ac:dyDescent="0.3">
      <c r="A12" s="31" t="s">
        <v>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</sheetData>
  <mergeCells count="14">
    <mergeCell ref="A12:K12"/>
    <mergeCell ref="A11:K11"/>
    <mergeCell ref="A8:K8"/>
    <mergeCell ref="A7:B7"/>
    <mergeCell ref="H4:J4"/>
    <mergeCell ref="A4:A5"/>
    <mergeCell ref="C4:C5"/>
    <mergeCell ref="B4:B5"/>
    <mergeCell ref="J1:L1"/>
    <mergeCell ref="A3:K3"/>
    <mergeCell ref="D4:D5"/>
    <mergeCell ref="E4:G4"/>
    <mergeCell ref="A2:J2"/>
    <mergeCell ref="K4:K5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Tarasov</dc:creator>
  <cp:lastModifiedBy>Yurlova</cp:lastModifiedBy>
  <cp:lastPrinted>2024-08-29T14:14:48Z</cp:lastPrinted>
  <dcterms:created xsi:type="dcterms:W3CDTF">2023-04-04T06:41:09Z</dcterms:created>
  <dcterms:modified xsi:type="dcterms:W3CDTF">2026-08-06T08:25:13Z</dcterms:modified>
</cp:coreProperties>
</file>