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9147CF6-347C-4579-9A54-84677B43912C}" xr6:coauthVersionLast="47" xr6:coauthVersionMax="47" xr10:uidLastSave="{00000000-0000-0000-0000-000000000000}"/>
  <bookViews>
    <workbookView xWindow="-120" yWindow="-120" windowWidth="29040" windowHeight="15840" xr2:uid="{00000000-000D-0000-FFFF-FFFF00000000}"/>
  </bookViews>
  <sheets>
    <sheet name="протокол " sheetId="1" r:id="rId1"/>
    <sheet name="сумма в ПЗ" sheetId="2" r:id="rId2"/>
    <sheet name="ограничения и др" sheetId="3" r:id="rId3"/>
    <sheet name="Лист1" sheetId="4" r:id="rId4"/>
  </sheets>
  <calcPr calcId="191029"/>
</workbook>
</file>

<file path=xl/calcChain.xml><?xml version="1.0" encoding="utf-8"?>
<calcChain xmlns="http://schemas.openxmlformats.org/spreadsheetml/2006/main">
  <c r="M7" i="1" l="1"/>
  <c r="M8" i="1"/>
  <c r="M9" i="1"/>
  <c r="M6" i="1"/>
  <c r="M10" i="1" s="1"/>
  <c r="K9" i="1"/>
  <c r="K8" i="1"/>
  <c r="K7" i="1"/>
  <c r="K6" i="1"/>
  <c r="K12" i="1" l="1"/>
</calcChain>
</file>

<file path=xl/sharedStrings.xml><?xml version="1.0" encoding="utf-8"?>
<sst xmlns="http://schemas.openxmlformats.org/spreadsheetml/2006/main" count="34" uniqueCount="32">
  <si>
    <t>№ п/п</t>
  </si>
  <si>
    <t>Ед. изм.</t>
  </si>
  <si>
    <t>Кол-во</t>
  </si>
  <si>
    <t>Сведения о данных использованных для расчета начальной (максимальной) цены договора и расчет начальной (максимальной) цены контракта:</t>
  </si>
  <si>
    <t>Наименование товара, работы, услуги (в том числе основные характеристики объекта закупки)</t>
  </si>
  <si>
    <t>Количество предложений поставщиков</t>
  </si>
  <si>
    <t>ИТОГО начальная (максимальная) цена контракта (цена лота), руб.</t>
  </si>
  <si>
    <t>Начальная (максимальная) цена контракта по позиции, руб.</t>
  </si>
  <si>
    <t>ОКПД2/ КТРУ</t>
  </si>
  <si>
    <t xml:space="preserve">КОСГУ </t>
  </si>
  <si>
    <t>Внебюджет</t>
  </si>
  <si>
    <t xml:space="preserve">Ценовая информация </t>
  </si>
  <si>
    <t xml:space="preserve">Способ определения Поставщика: </t>
  </si>
  <si>
    <t>Минимальное  значение цены единицы, руб.</t>
  </si>
  <si>
    <t xml:space="preserve">Закупка у единственного Поставщика </t>
  </si>
  <si>
    <t xml:space="preserve">Бюджет </t>
  </si>
  <si>
    <t>44-ФЗ</t>
  </si>
  <si>
    <t>Обоснование начальной (максимальной) цены контракта</t>
  </si>
  <si>
    <t>шт</t>
  </si>
  <si>
    <t>Краска на основе акриловых или виниловых полимеров в водной среде                                                                      В соответствии с КТРУ:
Область применения Внутренняя окраска Наружная окраска
Основа состава Акриловая
Тип краски Воднодисперсионная
Дополнительная информация:
Вид Фасадная
Цвет Супер белая
Степень блеска Матовая
Объем, кг. ≥ 13  и  &lt; 15
Температурный режим От +5°С до +30°С.
Время полного высыхания 24 час.,
Влагостойкость Да
Укрывистость Высокая
Адгезия Высокая к окрашиваемой поверхности
Устойчивость к атмосферным воздействиям Наличие
Применение Кисть, валик, распылитель.
Разбавитель Вода.</t>
  </si>
  <si>
    <t>кг</t>
  </si>
  <si>
    <t>20.30.11.120 Краски на основе акриловых или виниловых полимеров в водной среде, 20.30.11.120-00000001</t>
  </si>
  <si>
    <t xml:space="preserve">Клей полимерный                                                                                В соответствии с КТРУ:
Вес ≥ 3000  и  &lt; 400 грамм
Вид контактный
Форма выпуска гель
Тип по количеству компонентов однокомпонентный
Дополнительная информация:
Тип клей вместо гвоздей
Назначение универсальный
Основа клея синтетический каучук
Условия отверждения влажность воздуха
Объем не менее 280 мл
Цвет прозрачный
Склеиваемые материалы ПВХ, древесина, полиуретан, изоляционные материалы, бетон, кирпич, штукатурка, гипс, камень, металл
Вид тары картридж   </t>
  </si>
  <si>
    <t>20.52.10.190 Клеи прочие
20.52.10.190-00000022</t>
  </si>
  <si>
    <t>Герметик                                                                                        Тип герметика Силиконовый
Объем не менее 280 мл
Цвет Прозрачный
Склеиваемые материалы Керамическая плитка, ПВХ
Вид тары Картридж
Основа Силиконовый полимер
Назначение Санитарный (для ванной и кухни)
Водостойкость Да</t>
  </si>
  <si>
    <t>20.30.22.170 Герметики</t>
  </si>
  <si>
    <t>Смесь сухая строительная                                                          В соответствии с КТРУ:
Вид применяемого вяжущего Цементный
Назначение затирочной (шовной) смеси Для узких швов (до 6 мм включительно)
Функциональное назначение смеси Затирочная (шовная)
Дополнительная информация:
Цвет белый
Применение для наружных и внутренних работ 
Тип по количеству компонентов однокомпонентный
Влагостойкость Да
Морозостойкость Да
Вид тары Ведро
Вес нетто 2 кг.</t>
  </si>
  <si>
    <t>23.64.10.110 Смеси строительные, 23.64.10.110-00000003</t>
  </si>
  <si>
    <t xml:space="preserve">Предмет контракта: Поставка строительных материалов.																	</t>
  </si>
  <si>
    <t>КП вх. 582 от 07.08.2026</t>
  </si>
  <si>
    <t>КП  вх. 580 от 07.08.2026</t>
  </si>
  <si>
    <t>КП  вх. 581 от 07.08.2026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</si>
</sst>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р_._-;\-* #,##0.00_р_._-;_-* &quot;-&quot;??_р_._-;_-@_-"/>
    <numFmt numFmtId="166" formatCode="#,##0.00_ ;\-#,##0.00\ "/>
  </numFmts>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Times New Roman"/>
      <family val="1"/>
      <charset val="204"/>
    </font>
    <font>
      <sz val="10"/>
      <name val="Times New Roman"/>
      <family val="1"/>
      <charset val="204"/>
    </font>
    <font>
      <b/>
      <sz val="10"/>
      <name val="Times New Roman"/>
      <family val="1"/>
      <charset val="204"/>
    </font>
    <font>
      <sz val="11"/>
      <color theme="1"/>
      <name val="Times New Roman"/>
      <family val="1"/>
      <charset val="204"/>
    </font>
    <font>
      <sz val="14"/>
      <color theme="1"/>
      <name val="Times New Roman"/>
      <family val="1"/>
      <charset val="204"/>
    </font>
    <font>
      <sz val="14"/>
      <color theme="1"/>
      <name val="Calibri"/>
      <family val="2"/>
      <scheme val="minor"/>
    </font>
    <font>
      <sz val="12"/>
      <color theme="1"/>
      <name val="Times New Roman"/>
      <family val="1"/>
      <charset val="204"/>
    </font>
    <font>
      <sz val="12"/>
      <color theme="1"/>
      <name val="Calibri"/>
      <family val="2"/>
      <scheme val="minor"/>
    </font>
    <font>
      <sz val="11"/>
      <color theme="1"/>
      <name val="Tahoma"/>
      <family val="2"/>
      <charset val="204"/>
    </font>
    <font>
      <sz val="10"/>
      <color rgb="FFFF0000"/>
      <name val="Times New Roman"/>
      <family val="1"/>
      <charset val="204"/>
    </font>
    <font>
      <b/>
      <sz val="10"/>
      <color theme="1"/>
      <name val="Times New Roman"/>
      <family val="1"/>
      <charset val="204"/>
    </font>
    <font>
      <sz val="10"/>
      <color theme="1"/>
      <name val="Calibri"/>
      <family val="2"/>
      <scheme val="minor"/>
    </font>
    <font>
      <u/>
      <sz val="10"/>
      <color theme="1"/>
      <name val="Times New Roman"/>
      <family val="1"/>
      <charset val="204"/>
    </font>
    <font>
      <sz val="9"/>
      <color theme="1"/>
      <name val="Times New Roman"/>
      <family val="1"/>
      <charset val="204"/>
    </font>
    <font>
      <b/>
      <sz val="9"/>
      <name val="Times New Roman"/>
      <family val="1"/>
      <charset val="204"/>
    </font>
    <font>
      <sz val="8"/>
      <color theme="1"/>
      <name val="Times New Roman"/>
      <family val="1"/>
      <charset val="204"/>
    </font>
    <font>
      <i/>
      <sz val="7"/>
      <color rgb="FF1A1A1A"/>
      <name val="Arial"/>
      <family val="2"/>
      <charset val="20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2">
    <xf numFmtId="0" fontId="0" fillId="0" borderId="0"/>
    <xf numFmtId="164" fontId="3" fillId="0" borderId="0" applyFont="0" applyFill="0" applyBorder="0" applyAlignment="0" applyProtection="0"/>
    <xf numFmtId="43" fontId="3" fillId="0" borderId="0" applyFont="0" applyFill="0" applyBorder="0" applyAlignment="0" applyProtection="0"/>
    <xf numFmtId="0" fontId="2" fillId="0" borderId="0"/>
    <xf numFmtId="0" fontId="3" fillId="0" borderId="0"/>
    <xf numFmtId="164" fontId="2" fillId="0" borderId="0" applyFont="0" applyFill="0" applyBorder="0" applyAlignment="0" applyProtection="0"/>
    <xf numFmtId="164" fontId="3"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43" fontId="3"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43" fontId="3"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43" fontId="3"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cellStyleXfs>
  <cellXfs count="47">
    <xf numFmtId="0" fontId="0" fillId="0" borderId="0" xfId="0"/>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0" fillId="2" borderId="0" xfId="0" applyFill="1"/>
    <xf numFmtId="0" fontId="4" fillId="0" borderId="0" xfId="0" applyFont="1"/>
    <xf numFmtId="0" fontId="6" fillId="0" borderId="2" xfId="0" applyFont="1" applyBorder="1" applyAlignment="1">
      <alignment horizontal="center" wrapText="1"/>
    </xf>
    <xf numFmtId="0" fontId="16" fillId="0" borderId="0" xfId="0" applyFont="1"/>
    <xf numFmtId="2" fontId="4" fillId="0" borderId="0" xfId="0" applyNumberFormat="1" applyFont="1"/>
    <xf numFmtId="4" fontId="4" fillId="0" borderId="0" xfId="0" applyNumberFormat="1" applyFont="1"/>
    <xf numFmtId="0" fontId="18" fillId="0" borderId="2" xfId="0" applyFont="1" applyBorder="1" applyAlignment="1">
      <alignment horizontal="right" wrapText="1"/>
    </xf>
    <xf numFmtId="0" fontId="17" fillId="0" borderId="0" xfId="0" applyFont="1"/>
    <xf numFmtId="0" fontId="5" fillId="0" borderId="6" xfId="0" applyFont="1" applyBorder="1" applyAlignment="1">
      <alignment horizontal="center" vertical="top" wrapText="1"/>
    </xf>
    <xf numFmtId="0" fontId="4" fillId="0" borderId="1" xfId="0" applyFont="1" applyBorder="1" applyAlignment="1">
      <alignment horizontal="center" vertical="top" wrapText="1"/>
    </xf>
    <xf numFmtId="4" fontId="5" fillId="0" borderId="1" xfId="0" applyNumberFormat="1" applyFont="1" applyBorder="1" applyAlignment="1">
      <alignment horizontal="center" vertical="top" wrapText="1"/>
    </xf>
    <xf numFmtId="4" fontId="5" fillId="0" borderId="6" xfId="0" applyNumberFormat="1" applyFont="1" applyBorder="1" applyAlignment="1">
      <alignment horizontal="center" vertical="top" wrapText="1"/>
    </xf>
    <xf numFmtId="2" fontId="5" fillId="0" borderId="6" xfId="0" applyNumberFormat="1" applyFont="1" applyBorder="1" applyAlignment="1">
      <alignment horizontal="center" vertical="top" wrapText="1"/>
    </xf>
    <xf numFmtId="0" fontId="4" fillId="0" borderId="1" xfId="0" applyFont="1" applyBorder="1" applyAlignment="1">
      <alignment horizontal="center" vertical="top"/>
    </xf>
    <xf numFmtId="0" fontId="17" fillId="0" borderId="1" xfId="0" applyFont="1" applyBorder="1" applyAlignment="1">
      <alignment horizontal="center" vertical="top"/>
    </xf>
    <xf numFmtId="166" fontId="18" fillId="0" borderId="2" xfId="1" applyNumberFormat="1" applyFont="1" applyBorder="1" applyAlignment="1">
      <alignment vertical="top"/>
    </xf>
    <xf numFmtId="2" fontId="5" fillId="0" borderId="1" xfId="0" applyNumberFormat="1" applyFont="1" applyBorder="1" applyAlignment="1">
      <alignment horizontal="center" vertical="top" wrapText="1"/>
    </xf>
    <xf numFmtId="0" fontId="5" fillId="0" borderId="6" xfId="0" applyFont="1" applyBorder="1" applyAlignment="1">
      <alignment horizontal="center" vertical="center" wrapText="1"/>
    </xf>
    <xf numFmtId="0" fontId="4" fillId="0" borderId="0" xfId="0" applyFont="1" applyAlignment="1">
      <alignment horizontal="left"/>
    </xf>
    <xf numFmtId="0" fontId="18" fillId="0" borderId="4" xfId="0" applyFont="1" applyBorder="1" applyAlignment="1">
      <alignment horizontal="left" wrapText="1"/>
    </xf>
    <xf numFmtId="0" fontId="18" fillId="0" borderId="3" xfId="0" applyFont="1" applyBorder="1" applyAlignment="1">
      <alignment horizontal="left" wrapText="1"/>
    </xf>
    <xf numFmtId="0" fontId="18" fillId="0" borderId="5" xfId="0" applyFont="1" applyBorder="1" applyAlignment="1">
      <alignment horizontal="left"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center" vertical="center"/>
    </xf>
    <xf numFmtId="0" fontId="14" fillId="0" borderId="0" xfId="0" applyFont="1" applyAlignment="1">
      <alignment horizontal="center" vertical="center" wrapText="1"/>
    </xf>
    <xf numFmtId="0" fontId="15" fillId="0" borderId="0" xfId="0" applyFont="1" applyAlignment="1">
      <alignment wrapText="1"/>
    </xf>
    <xf numFmtId="0" fontId="4" fillId="0" borderId="0" xfId="0" applyFont="1" applyAlignment="1">
      <alignment horizontal="left" vertical="center" wrapText="1"/>
    </xf>
    <xf numFmtId="0" fontId="14" fillId="0" borderId="0" xfId="0" applyFont="1" applyAlignment="1">
      <alignment wrapText="1"/>
    </xf>
    <xf numFmtId="0" fontId="14" fillId="0" borderId="0" xfId="0" applyFont="1"/>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0" xfId="0"/>
    <xf numFmtId="0" fontId="12" fillId="0" borderId="0" xfId="0" applyFont="1"/>
    <xf numFmtId="0" fontId="0" fillId="0" borderId="0" xfId="0" applyAlignment="1">
      <alignment wrapText="1"/>
    </xf>
    <xf numFmtId="0" fontId="0" fillId="2" borderId="0" xfId="0" applyFill="1"/>
    <xf numFmtId="4" fontId="19" fillId="0" borderId="6" xfId="0" applyNumberFormat="1" applyFont="1" applyBorder="1" applyAlignment="1">
      <alignment horizontal="center" vertical="center" wrapText="1"/>
    </xf>
    <xf numFmtId="0" fontId="20" fillId="0" borderId="1" xfId="0" applyFont="1" applyBorder="1" applyAlignment="1">
      <alignment horizontal="center" vertical="top" wrapText="1"/>
    </xf>
    <xf numFmtId="2" fontId="4" fillId="0" borderId="1" xfId="0" applyNumberFormat="1" applyFont="1" applyBorder="1" applyAlignment="1">
      <alignment horizontal="center" vertical="top"/>
    </xf>
    <xf numFmtId="0" fontId="5" fillId="0" borderId="1" xfId="0" applyFont="1" applyBorder="1" applyAlignment="1">
      <alignment horizontal="center" vertical="top" wrapText="1"/>
    </xf>
  </cellXfs>
  <cellStyles count="52">
    <cellStyle name="Обычный" xfId="0" builtinId="0"/>
    <cellStyle name="Обычный 2" xfId="4" xr:uid="{514BA84B-FB7D-415A-AA0E-0AD53CE28A0B}"/>
    <cellStyle name="Обычный 3" xfId="3" xr:uid="{9206823D-238D-4E13-AF29-8462113689EC}"/>
    <cellStyle name="Обычный 3 2" xfId="13" xr:uid="{132346B1-1272-4222-AC85-80785746B282}"/>
    <cellStyle name="Обычный 3 2 2" xfId="17" xr:uid="{880C28FD-49DA-4E82-ACD5-8D180DC881C6}"/>
    <cellStyle name="Обычный 3 2 2 2" xfId="32" xr:uid="{967DEEA8-36CA-4E74-A8E5-88EF7E4A5136}"/>
    <cellStyle name="Обычный 3 2 3" xfId="43" xr:uid="{CBD14727-AF97-4547-95F6-5BA5DBC105E6}"/>
    <cellStyle name="Обычный 3 2 4" xfId="28" xr:uid="{9EAFB69D-A685-4F03-9C5F-7EFFC4313EA9}"/>
    <cellStyle name="Обычный 3 3" xfId="20" xr:uid="{F2395B87-22F5-4856-95C6-196BDC681DE7}"/>
    <cellStyle name="Обычный 3 3 2" xfId="46" xr:uid="{97C9B03C-39EF-4703-B178-0E0036D9A3E9}"/>
    <cellStyle name="Обычный 3 3 3" xfId="35" xr:uid="{AC0B641D-B90F-41C6-B631-9099D33BCE49}"/>
    <cellStyle name="Обычный 3 4" xfId="15" xr:uid="{A387322F-A3C1-4BBE-82CD-3FE8502C15FE}"/>
    <cellStyle name="Обычный 3 4 2" xfId="30" xr:uid="{904879BB-7137-41BD-9434-9C85624BCF6A}"/>
    <cellStyle name="Обычный 3 5" xfId="41" xr:uid="{D5B216FF-F9CE-4A5D-B750-964098E016CF}"/>
    <cellStyle name="Обычный 3 6" xfId="26" xr:uid="{C0D2EC46-4CF1-4967-BA2B-FC69DF2CD4F2}"/>
    <cellStyle name="Обычный 3 7" xfId="11" xr:uid="{E60A728E-7480-495C-B296-626478D943C3}"/>
    <cellStyle name="Обычный 4" xfId="7" xr:uid="{3F9A39DC-6681-4A6F-B70C-C8B81103EB65}"/>
    <cellStyle name="Обычный 4 2" xfId="48" xr:uid="{9E456E89-F9E3-4FC5-BF9E-234D0E08FB3A}"/>
    <cellStyle name="Обычный 4 3" xfId="37" xr:uid="{4280D148-557D-4B91-B2CE-CFA318F731DA}"/>
    <cellStyle name="Обычный 4 4" xfId="22" xr:uid="{647F0811-C436-4C3E-8DC6-6B2BC17C7E7F}"/>
    <cellStyle name="Обычный 5" xfId="9" xr:uid="{3C4173F0-9B7C-4B63-8289-ACFAC8367B69}"/>
    <cellStyle name="Обычный 5 2" xfId="50" xr:uid="{1D7AA253-19F0-4C86-8864-C4B544F8104A}"/>
    <cellStyle name="Обычный 5 3" xfId="39" xr:uid="{EF58B2C9-2ED6-427D-BC01-D853CFC02486}"/>
    <cellStyle name="Обычный 5 4" xfId="24" xr:uid="{1BC27053-B6FE-4305-B3D2-34409F01460E}"/>
    <cellStyle name="Финансовый" xfId="1" builtinId="3"/>
    <cellStyle name="Финансовый 2" xfId="2" xr:uid="{783CE033-10AD-4AA6-92A6-88A82CFEC987}"/>
    <cellStyle name="Финансовый 2 2" xfId="6" xr:uid="{8CBEE8DA-62DD-43A6-BBFB-FFBC34FD78E9}"/>
    <cellStyle name="Финансовый 2 3" xfId="19" xr:uid="{8E88D164-C336-42C4-B26A-3CA0F0BDA50F}"/>
    <cellStyle name="Финансовый 2 3 2" xfId="45" xr:uid="{E85F9ECE-EB5A-4D4E-A99D-E0111B7280C5}"/>
    <cellStyle name="Финансовый 2 3 3" xfId="34" xr:uid="{D6AB52BC-F46A-4552-BE74-567F52801A29}"/>
    <cellStyle name="Финансовый 3" xfId="5" xr:uid="{AAE244C1-4982-4C5A-9F08-5C570268BC88}"/>
    <cellStyle name="Финансовый 3 2" xfId="14" xr:uid="{5C251164-5F7A-4C94-BA1A-A5FCC86D0D2F}"/>
    <cellStyle name="Финансовый 3 2 2" xfId="18" xr:uid="{13032C3D-BBF2-4EDB-A800-1F3520BF47CA}"/>
    <cellStyle name="Финансовый 3 2 2 2" xfId="33" xr:uid="{04EE874E-24EE-4469-85EC-4123372EBA90}"/>
    <cellStyle name="Финансовый 3 2 3" xfId="44" xr:uid="{4E40D1F6-1D95-4332-A5EF-417232794768}"/>
    <cellStyle name="Финансовый 3 2 4" xfId="29" xr:uid="{8F2F2997-1E3E-4896-92F9-83048AC39C8F}"/>
    <cellStyle name="Финансовый 3 3" xfId="21" xr:uid="{3965A292-EF14-46E0-88A1-097C358698F0}"/>
    <cellStyle name="Финансовый 3 3 2" xfId="47" xr:uid="{71204C05-55E4-4E33-87F5-FFD4D880FFE9}"/>
    <cellStyle name="Финансовый 3 3 3" xfId="36" xr:uid="{2C86600F-B193-404E-8163-60912A929D3A}"/>
    <cellStyle name="Финансовый 3 4" xfId="16" xr:uid="{391C8691-4837-42FE-AF7D-3E9557A1F980}"/>
    <cellStyle name="Финансовый 3 4 2" xfId="31" xr:uid="{545A5DEB-AFB6-4680-8F83-DECD277A1FB1}"/>
    <cellStyle name="Финансовый 3 5" xfId="42" xr:uid="{2FCA9CC6-4B6A-4B01-A853-D8209C4D01C5}"/>
    <cellStyle name="Финансовый 3 6" xfId="27" xr:uid="{2A1C6486-8C55-4D82-BE82-0F8569CFAD52}"/>
    <cellStyle name="Финансовый 3 7" xfId="12" xr:uid="{9303B47F-9A7A-4608-A266-B8B6709FCC5C}"/>
    <cellStyle name="Финансовый 4" xfId="8" xr:uid="{1BFFD7C3-56D9-41DD-8731-7C761FA68233}"/>
    <cellStyle name="Финансовый 4 2" xfId="49" xr:uid="{C3DA4FF7-6489-4039-B9BF-10065A9954AF}"/>
    <cellStyle name="Финансовый 4 3" xfId="38" xr:uid="{331FEBAE-A1E5-4639-8A35-93605FF5C6AE}"/>
    <cellStyle name="Финансовый 4 4" xfId="23" xr:uid="{F235C1A0-8EA6-436C-AA63-F7E982F26CD9}"/>
    <cellStyle name="Финансовый 5" xfId="10" xr:uid="{C7D639FE-E9A6-486B-BA09-4CCB403731B1}"/>
    <cellStyle name="Финансовый 5 2" xfId="51" xr:uid="{B7FF569D-E2C9-4DE1-BAAC-D2F9FCF44077}"/>
    <cellStyle name="Финансовый 5 3" xfId="40" xr:uid="{BDA060F2-5234-42E9-AED9-8E2FE97A973E}"/>
    <cellStyle name="Финансовый 5 4" xfId="25" xr:uid="{0EA73096-742C-490B-B640-0653B7457B47}"/>
  </cellStyles>
  <dxfs count="2">
    <dxf>
      <font>
        <color rgb="FF9C0006"/>
      </font>
    </dxf>
    <dxf>
      <font>
        <color rgb="FF9C0006"/>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
  <sheetViews>
    <sheetView tabSelected="1" view="pageLayout" topLeftCell="A10" zoomScale="90" zoomScaleNormal="100" zoomScalePageLayoutView="90" workbookViewId="0">
      <selection activeCell="F25" sqref="F25"/>
    </sheetView>
  </sheetViews>
  <sheetFormatPr defaultRowHeight="15" x14ac:dyDescent="0.25"/>
  <cols>
    <col min="1" max="1" width="5.28515625" style="1" customWidth="1"/>
    <col min="2" max="2" width="42.140625" style="1" customWidth="1"/>
    <col min="3" max="3" width="7.42578125" style="1" customWidth="1"/>
    <col min="4" max="4" width="5.85546875" style="1" customWidth="1"/>
    <col min="5" max="5" width="13.5703125" style="1" customWidth="1"/>
    <col min="6" max="6" width="12" style="1" customWidth="1"/>
    <col min="7" max="7" width="12.140625" style="1" customWidth="1"/>
    <col min="8" max="8" width="12.28515625" style="1" customWidth="1"/>
    <col min="9" max="9" width="10.85546875" style="1" customWidth="1"/>
    <col min="10" max="10" width="12.5703125" style="1" customWidth="1"/>
    <col min="11" max="11" width="1" style="1" hidden="1" customWidth="1"/>
    <col min="12" max="12" width="7.140625" style="1" hidden="1" customWidth="1"/>
    <col min="13" max="13" width="13.5703125" style="1" customWidth="1"/>
    <col min="14" max="14" width="7.85546875" style="1" customWidth="1"/>
    <col min="15" max="17" width="9.140625" style="1"/>
  </cols>
  <sheetData>
    <row r="1" spans="1:17" s="3" customFormat="1" ht="21" customHeight="1" x14ac:dyDescent="0.3">
      <c r="A1" s="32" t="s">
        <v>17</v>
      </c>
      <c r="B1" s="33"/>
      <c r="C1" s="33"/>
      <c r="D1" s="33"/>
      <c r="E1" s="33"/>
      <c r="F1" s="33"/>
      <c r="G1" s="33"/>
      <c r="H1" s="33"/>
      <c r="I1" s="33"/>
      <c r="J1" s="33"/>
      <c r="K1" s="33"/>
      <c r="L1" s="33"/>
      <c r="M1" s="33"/>
      <c r="N1" s="33"/>
      <c r="O1" s="2"/>
      <c r="P1" s="2"/>
      <c r="Q1" s="2"/>
    </row>
    <row r="2" spans="1:17" s="5" customFormat="1" ht="21.75" customHeight="1" x14ac:dyDescent="0.25">
      <c r="A2" s="35" t="s">
        <v>28</v>
      </c>
      <c r="B2" s="36"/>
      <c r="C2" s="36"/>
      <c r="D2" s="36"/>
      <c r="E2" s="36"/>
      <c r="F2" s="36"/>
      <c r="G2" s="36"/>
      <c r="H2" s="36"/>
      <c r="I2" s="36"/>
      <c r="J2" s="36"/>
      <c r="K2" s="36"/>
      <c r="L2" s="36"/>
      <c r="M2" s="36"/>
      <c r="N2" s="7"/>
      <c r="O2" s="4"/>
      <c r="P2" s="4"/>
      <c r="Q2" s="4"/>
    </row>
    <row r="3" spans="1:17" s="5" customFormat="1" ht="28.5" customHeight="1" x14ac:dyDescent="0.25">
      <c r="A3" s="34" t="s">
        <v>3</v>
      </c>
      <c r="B3" s="34"/>
      <c r="C3" s="34"/>
      <c r="D3" s="34"/>
      <c r="E3" s="34"/>
      <c r="F3" s="34"/>
      <c r="G3" s="34"/>
      <c r="H3" s="34"/>
      <c r="I3" s="34"/>
      <c r="J3" s="34"/>
      <c r="K3" s="34"/>
      <c r="L3" s="34"/>
      <c r="M3" s="34"/>
      <c r="N3" s="7"/>
      <c r="O3" s="4"/>
      <c r="P3" s="4"/>
      <c r="Q3" s="4"/>
    </row>
    <row r="4" spans="1:17" ht="18" customHeight="1" x14ac:dyDescent="0.25">
      <c r="A4" s="37" t="s">
        <v>0</v>
      </c>
      <c r="B4" s="37" t="s">
        <v>4</v>
      </c>
      <c r="C4" s="37" t="s">
        <v>1</v>
      </c>
      <c r="D4" s="37" t="s">
        <v>2</v>
      </c>
      <c r="E4" s="37" t="s">
        <v>8</v>
      </c>
      <c r="F4" s="28" t="s">
        <v>11</v>
      </c>
      <c r="G4" s="29"/>
      <c r="H4" s="29"/>
      <c r="I4" s="37" t="s">
        <v>5</v>
      </c>
      <c r="J4" s="37" t="s">
        <v>13</v>
      </c>
      <c r="K4" s="37"/>
      <c r="L4" s="38"/>
      <c r="M4" s="37" t="s">
        <v>7</v>
      </c>
      <c r="N4" s="30" t="s">
        <v>9</v>
      </c>
    </row>
    <row r="5" spans="1:17" ht="61.5" customHeight="1" x14ac:dyDescent="0.25">
      <c r="A5" s="37"/>
      <c r="B5" s="37"/>
      <c r="C5" s="37"/>
      <c r="D5" s="37"/>
      <c r="E5" s="37"/>
      <c r="F5" s="43" t="s">
        <v>29</v>
      </c>
      <c r="G5" s="43" t="s">
        <v>30</v>
      </c>
      <c r="H5" s="43" t="s">
        <v>31</v>
      </c>
      <c r="I5" s="37"/>
      <c r="J5" s="37"/>
      <c r="K5" s="37"/>
      <c r="L5" s="38"/>
      <c r="M5" s="37"/>
      <c r="N5" s="31"/>
    </row>
    <row r="6" spans="1:17" ht="263.25" customHeight="1" x14ac:dyDescent="0.25">
      <c r="A6" s="23">
        <v>1</v>
      </c>
      <c r="B6" s="15" t="s">
        <v>19</v>
      </c>
      <c r="C6" s="14" t="s">
        <v>20</v>
      </c>
      <c r="D6" s="15">
        <v>28</v>
      </c>
      <c r="E6" s="44" t="s">
        <v>21</v>
      </c>
      <c r="F6" s="16">
        <v>202</v>
      </c>
      <c r="G6" s="16">
        <v>193.14</v>
      </c>
      <c r="H6" s="17">
        <v>210.3</v>
      </c>
      <c r="I6" s="18">
        <v>3</v>
      </c>
      <c r="J6" s="16">
        <v>193.14</v>
      </c>
      <c r="K6" s="45">
        <f>J6*D6</f>
        <v>5407.92</v>
      </c>
      <c r="L6" s="19">
        <v>346</v>
      </c>
      <c r="M6" s="46">
        <f>J6*D6</f>
        <v>5407.92</v>
      </c>
      <c r="N6" s="19">
        <v>346</v>
      </c>
    </row>
    <row r="7" spans="1:17" ht="222.75" customHeight="1" x14ac:dyDescent="0.25">
      <c r="A7" s="23">
        <v>2</v>
      </c>
      <c r="B7" s="15" t="s">
        <v>22</v>
      </c>
      <c r="C7" s="14" t="s">
        <v>18</v>
      </c>
      <c r="D7" s="15">
        <v>3</v>
      </c>
      <c r="E7" s="44" t="s">
        <v>23</v>
      </c>
      <c r="F7" s="16">
        <v>770</v>
      </c>
      <c r="G7" s="16">
        <v>750</v>
      </c>
      <c r="H7" s="17">
        <v>795</v>
      </c>
      <c r="I7" s="18">
        <v>3</v>
      </c>
      <c r="J7" s="16">
        <v>750</v>
      </c>
      <c r="K7" s="45">
        <f t="shared" ref="K7:K9" si="0">J7*D7</f>
        <v>2250</v>
      </c>
      <c r="L7" s="19">
        <v>346</v>
      </c>
      <c r="M7" s="22">
        <f t="shared" ref="M7:M9" si="1">J7*D7</f>
        <v>2250</v>
      </c>
      <c r="N7" s="19">
        <v>346</v>
      </c>
    </row>
    <row r="8" spans="1:17" ht="118.5" customHeight="1" x14ac:dyDescent="0.25">
      <c r="A8" s="23">
        <v>3</v>
      </c>
      <c r="B8" s="15" t="s">
        <v>24</v>
      </c>
      <c r="C8" s="14" t="s">
        <v>18</v>
      </c>
      <c r="D8" s="15">
        <v>2</v>
      </c>
      <c r="E8" s="44" t="s">
        <v>25</v>
      </c>
      <c r="F8" s="16">
        <v>544</v>
      </c>
      <c r="G8" s="16">
        <v>521</v>
      </c>
      <c r="H8" s="17">
        <v>556</v>
      </c>
      <c r="I8" s="18">
        <v>3</v>
      </c>
      <c r="J8" s="16">
        <v>521</v>
      </c>
      <c r="K8" s="45">
        <f t="shared" si="0"/>
        <v>1042</v>
      </c>
      <c r="L8" s="19">
        <v>346</v>
      </c>
      <c r="M8" s="22">
        <f t="shared" si="1"/>
        <v>1042</v>
      </c>
      <c r="N8" s="19">
        <v>346</v>
      </c>
    </row>
    <row r="9" spans="1:17" ht="197.25" customHeight="1" x14ac:dyDescent="0.25">
      <c r="A9" s="14">
        <v>4</v>
      </c>
      <c r="B9" s="15" t="s">
        <v>26</v>
      </c>
      <c r="C9" s="14" t="s">
        <v>20</v>
      </c>
      <c r="D9" s="15">
        <v>2</v>
      </c>
      <c r="E9" s="44" t="s">
        <v>27</v>
      </c>
      <c r="F9" s="16">
        <v>456</v>
      </c>
      <c r="G9" s="16">
        <v>443.5</v>
      </c>
      <c r="H9" s="17">
        <v>476.5</v>
      </c>
      <c r="I9" s="18">
        <v>3</v>
      </c>
      <c r="J9" s="16">
        <v>443.5</v>
      </c>
      <c r="K9" s="45">
        <f t="shared" si="0"/>
        <v>887</v>
      </c>
      <c r="L9" s="19">
        <v>346</v>
      </c>
      <c r="M9" s="22">
        <f t="shared" si="1"/>
        <v>887</v>
      </c>
      <c r="N9" s="20">
        <v>346</v>
      </c>
    </row>
    <row r="10" spans="1:17" ht="18.75" customHeight="1" x14ac:dyDescent="0.25">
      <c r="A10" s="8"/>
      <c r="B10" s="25" t="s">
        <v>6</v>
      </c>
      <c r="C10" s="26"/>
      <c r="D10" s="26"/>
      <c r="E10" s="26"/>
      <c r="F10" s="26"/>
      <c r="G10" s="26"/>
      <c r="H10" s="26"/>
      <c r="I10" s="26"/>
      <c r="J10" s="26"/>
      <c r="K10" s="27"/>
      <c r="L10" s="12"/>
      <c r="M10" s="21">
        <f>SUM(M6:M9)</f>
        <v>9586.92</v>
      </c>
      <c r="N10" s="13"/>
    </row>
    <row r="11" spans="1:17" x14ac:dyDescent="0.25">
      <c r="A11" s="7"/>
      <c r="B11" s="7"/>
      <c r="C11" s="7"/>
      <c r="D11" s="7"/>
      <c r="E11" s="7"/>
      <c r="F11" s="7"/>
      <c r="G11" s="7"/>
      <c r="H11" s="7"/>
      <c r="I11" s="7"/>
      <c r="J11" s="7"/>
      <c r="K11" s="7"/>
      <c r="L11" s="7"/>
      <c r="M11" s="7"/>
      <c r="N11" s="7"/>
    </row>
    <row r="12" spans="1:17" x14ac:dyDescent="0.25">
      <c r="A12" s="24"/>
      <c r="B12" s="24"/>
      <c r="C12" s="24"/>
      <c r="D12" s="9"/>
      <c r="E12" s="9"/>
      <c r="F12" s="7"/>
      <c r="G12" s="7"/>
      <c r="H12" s="7"/>
      <c r="I12" s="7" t="s">
        <v>15</v>
      </c>
      <c r="J12" s="10">
        <v>9586.92</v>
      </c>
      <c r="K12" s="11">
        <f>SUM(M10)</f>
        <v>9586.92</v>
      </c>
      <c r="L12" s="7"/>
      <c r="M12" s="7"/>
      <c r="N12" s="7"/>
    </row>
    <row r="13" spans="1:17" x14ac:dyDescent="0.25">
      <c r="A13" s="7"/>
      <c r="B13" s="7"/>
      <c r="C13" s="7"/>
      <c r="D13" s="7"/>
      <c r="E13" s="7"/>
      <c r="F13" s="7"/>
      <c r="G13" s="7"/>
      <c r="H13" s="7"/>
      <c r="I13" s="7" t="s">
        <v>10</v>
      </c>
      <c r="J13" s="10">
        <v>0</v>
      </c>
      <c r="K13" s="11">
        <v>0</v>
      </c>
      <c r="L13" s="7"/>
      <c r="M13" s="7"/>
      <c r="N13" s="7"/>
    </row>
    <row r="14" spans="1:17" x14ac:dyDescent="0.25">
      <c r="A14" s="24"/>
      <c r="B14" s="24"/>
      <c r="C14" s="24"/>
      <c r="D14" s="7"/>
      <c r="E14" s="7"/>
      <c r="F14" s="7"/>
      <c r="G14" s="7"/>
      <c r="H14" s="7"/>
      <c r="I14" s="7" t="s">
        <v>12</v>
      </c>
      <c r="J14" s="7"/>
      <c r="K14" s="7"/>
      <c r="L14" s="7"/>
      <c r="M14" s="7"/>
      <c r="N14" s="7"/>
    </row>
    <row r="15" spans="1:17" x14ac:dyDescent="0.25">
      <c r="A15" s="7"/>
      <c r="B15" s="7"/>
      <c r="C15" s="7"/>
      <c r="D15" s="7"/>
      <c r="E15" s="7"/>
      <c r="F15" s="7"/>
      <c r="G15" s="7"/>
      <c r="H15" s="7"/>
      <c r="I15" s="7" t="s">
        <v>14</v>
      </c>
      <c r="J15" s="7"/>
      <c r="K15" s="7"/>
      <c r="L15" s="7"/>
      <c r="M15" s="7"/>
      <c r="N15" s="7"/>
    </row>
    <row r="16" spans="1:17" x14ac:dyDescent="0.25">
      <c r="A16" s="7"/>
      <c r="B16" s="7"/>
      <c r="C16" s="7"/>
      <c r="D16" s="7"/>
      <c r="E16" s="7"/>
      <c r="F16" s="7"/>
      <c r="G16" s="7"/>
      <c r="H16" s="7"/>
      <c r="I16" s="7" t="s">
        <v>16</v>
      </c>
      <c r="J16" s="7"/>
      <c r="K16" s="7"/>
      <c r="L16" s="7"/>
      <c r="M16" s="7"/>
      <c r="N16" s="7"/>
    </row>
    <row r="17" spans="1:14" x14ac:dyDescent="0.25">
      <c r="A17" s="7"/>
      <c r="B17" s="7"/>
      <c r="C17" s="7"/>
      <c r="D17" s="7"/>
      <c r="E17" s="7"/>
      <c r="F17" s="7"/>
      <c r="G17" s="7"/>
      <c r="H17" s="7"/>
      <c r="I17" s="7"/>
      <c r="J17" s="7"/>
      <c r="K17" s="7"/>
      <c r="L17" s="7"/>
      <c r="M17" s="7"/>
      <c r="N17" s="7"/>
    </row>
    <row r="18" spans="1:14" x14ac:dyDescent="0.25">
      <c r="A18" s="7"/>
      <c r="B18" s="7"/>
      <c r="C18" s="7"/>
      <c r="D18" s="7"/>
      <c r="E18" s="7"/>
      <c r="F18" s="7"/>
      <c r="G18" s="7"/>
      <c r="H18" s="7"/>
      <c r="I18" s="7"/>
      <c r="J18" s="7"/>
      <c r="K18" s="7"/>
      <c r="L18" s="7"/>
      <c r="M18" s="7"/>
      <c r="N18" s="7"/>
    </row>
  </sheetData>
  <mergeCells count="18">
    <mergeCell ref="A1:N1"/>
    <mergeCell ref="A3:M3"/>
    <mergeCell ref="A2:M2"/>
    <mergeCell ref="I4:I5"/>
    <mergeCell ref="J4:J5"/>
    <mergeCell ref="K4:K5"/>
    <mergeCell ref="L4:L5"/>
    <mergeCell ref="C4:C5"/>
    <mergeCell ref="D4:D5"/>
    <mergeCell ref="E4:E5"/>
    <mergeCell ref="A4:A5"/>
    <mergeCell ref="B4:B5"/>
    <mergeCell ref="M4:M5"/>
    <mergeCell ref="A14:C14"/>
    <mergeCell ref="B10:K10"/>
    <mergeCell ref="A12:C12"/>
    <mergeCell ref="F4:H4"/>
    <mergeCell ref="N4:N5"/>
  </mergeCells>
  <conditionalFormatting sqref="F6:H9 J6:J9">
    <cfRule type="cellIs" dxfId="0" priority="1" operator="equal">
      <formula>0</formula>
    </cfRule>
  </conditionalFormatting>
  <pageMargins left="5.2083333333333336E-2" right="0.15625" top="0.14802631578947367" bottom="0.36458333333333331"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
  <sheetViews>
    <sheetView workbookViewId="0">
      <selection activeCell="D20" sqref="D20"/>
    </sheetView>
  </sheetViews>
  <sheetFormatPr defaultRowHeight="15" x14ac:dyDescent="0.25"/>
  <sheetData>
    <row r="1" spans="1:4" x14ac:dyDescent="0.25">
      <c r="A1" s="39"/>
      <c r="B1" s="39"/>
      <c r="C1" s="40">
        <v>0</v>
      </c>
      <c r="D1" s="39"/>
    </row>
  </sheetData>
  <mergeCells count="2">
    <mergeCell ref="A1:B1"/>
    <mergeCell ref="C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
  <sheetViews>
    <sheetView workbookViewId="0">
      <selection sqref="A1:L7"/>
    </sheetView>
  </sheetViews>
  <sheetFormatPr defaultRowHeight="15" x14ac:dyDescent="0.25"/>
  <cols>
    <col min="12" max="12" width="17.85546875" customWidth="1"/>
  </cols>
  <sheetData>
    <row r="1" spans="1:12" ht="163.5" customHeight="1" x14ac:dyDescent="0.25">
      <c r="A1" s="41"/>
      <c r="B1" s="39"/>
      <c r="C1" s="39"/>
      <c r="D1" s="39"/>
      <c r="E1" s="39"/>
      <c r="F1" s="39"/>
      <c r="G1" s="39"/>
      <c r="H1" s="39"/>
      <c r="I1" s="39"/>
      <c r="J1" s="39"/>
      <c r="K1" s="39"/>
      <c r="L1" s="39"/>
    </row>
    <row r="2" spans="1:12" s="6" customFormat="1" ht="47.25" customHeight="1" x14ac:dyDescent="0.25">
      <c r="A2" s="42"/>
      <c r="B2" s="42"/>
      <c r="C2" s="42"/>
      <c r="D2" s="42"/>
      <c r="E2" s="42"/>
      <c r="F2" s="42"/>
      <c r="G2" s="42"/>
      <c r="H2" s="42"/>
      <c r="I2" s="42"/>
      <c r="J2" s="42"/>
      <c r="K2" s="42"/>
      <c r="L2" s="42"/>
    </row>
    <row r="3" spans="1:12" ht="80.25" customHeight="1" x14ac:dyDescent="0.25">
      <c r="A3" s="41"/>
      <c r="B3" s="39"/>
      <c r="C3" s="39"/>
      <c r="D3" s="39"/>
      <c r="E3" s="39"/>
      <c r="F3" s="39"/>
      <c r="G3" s="39"/>
      <c r="H3" s="39"/>
      <c r="I3" s="39"/>
      <c r="J3" s="39"/>
      <c r="K3" s="39"/>
      <c r="L3" s="39"/>
    </row>
    <row r="4" spans="1:12" s="6" customFormat="1" x14ac:dyDescent="0.25">
      <c r="A4" s="42"/>
      <c r="B4" s="42"/>
      <c r="C4" s="42"/>
      <c r="D4" s="42"/>
      <c r="E4" s="42"/>
      <c r="F4" s="42"/>
      <c r="G4" s="42"/>
      <c r="H4" s="42"/>
      <c r="I4" s="42"/>
      <c r="J4" s="42"/>
      <c r="K4" s="42"/>
      <c r="L4" s="42"/>
    </row>
  </sheetData>
  <mergeCells count="4">
    <mergeCell ref="A1:L1"/>
    <mergeCell ref="A2:L2"/>
    <mergeCell ref="A3:L3"/>
    <mergeCell ref="A4:L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sqref="A1:N7"/>
    </sheetView>
  </sheetViews>
  <sheetFormatPr defaultRowHeight="15" x14ac:dyDescent="0.25"/>
  <cols>
    <col min="14" max="14" width="9.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протокол </vt:lpstr>
      <vt:lpstr>сумма в ПЗ</vt:lpstr>
      <vt:lpstr>ограничения и др</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2026-08-11T05:14:04Z</dcterms:modified>
</cp:coreProperties>
</file>