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2495" tabRatio="727" activeTab="1"/>
  </bookViews>
  <sheets>
    <sheet name="Диаграмма1" sheetId="8" r:id="rId1"/>
    <sheet name="Метод анализ рынка" sheetId="7" r:id="rId2"/>
    <sheet name="НМЦК проектно-сметным методом" sheetId="4" state="hidden" r:id="rId3"/>
  </sheets>
  <definedNames>
    <definedName name="_xlnm.Print_Area" localSheetId="1">'Метод анализ рынка'!$A$1:$K$10</definedName>
  </definedNames>
  <calcPr calcId="144525" refMode="R1C1"/>
</workbook>
</file>

<file path=xl/calcChain.xml><?xml version="1.0" encoding="utf-8"?>
<calcChain xmlns="http://schemas.openxmlformats.org/spreadsheetml/2006/main">
  <c r="K7" i="7" l="1"/>
  <c r="K8" i="7" l="1"/>
  <c r="H7" i="7"/>
  <c r="I7" i="7" s="1"/>
</calcChain>
</file>

<file path=xl/sharedStrings.xml><?xml version="1.0" encoding="utf-8"?>
<sst xmlns="http://schemas.openxmlformats.org/spreadsheetml/2006/main" count="20" uniqueCount="20">
  <si>
    <t>№ п/п</t>
  </si>
  <si>
    <t>Объект закупки</t>
  </si>
  <si>
    <t>Ед. измерения</t>
  </si>
  <si>
    <t>Количество</t>
  </si>
  <si>
    <t>КП № 1.</t>
  </si>
  <si>
    <t xml:space="preserve">КП № 2. </t>
  </si>
  <si>
    <t xml:space="preserve">КП № 3 </t>
  </si>
  <si>
    <t>Средняя ариф.величина цены ед., руб.</t>
  </si>
  <si>
    <t>Коэффициент вариации цены (%)</t>
  </si>
  <si>
    <t>Цена ед., принятая к разм., руб.</t>
  </si>
  <si>
    <t>НМЦК</t>
  </si>
  <si>
    <t>В результате проведения анализа рынка начальная (максимальная) цена контракта  составляет :</t>
  </si>
  <si>
    <t>Используемый метод определения НМЦК с обоснованием: Метод сопоставимых рыночных цен (анализ рынка), в соответствии с ч.6 ст.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нужд». Начальная (максимальная) цена контракта (далее - НМЦК) сформирована согласно  Приказу Министерства здравоохранения  РФ от 15 мая 2020 г. №450н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изделий».</t>
  </si>
  <si>
    <t>Заказчик выполнил расчет начальной (максимальной) цены контракта (НМЦК) методом сопоставимых рыночных цен (анализа рынка).</t>
  </si>
  <si>
    <t xml:space="preserve">Приложение </t>
  </si>
  <si>
    <t xml:space="preserve">Обоснование начальной (максимальной) цены,  поставка товара: Кольпо-Тест </t>
  </si>
  <si>
    <r>
      <t>Основные характеристики объекта закупки: в соответствии с</t>
    </r>
    <r>
      <rPr>
        <b/>
        <sz val="11"/>
        <color theme="1"/>
        <rFont val="Calibri"/>
        <charset val="204"/>
        <scheme val="minor"/>
      </rPr>
      <t xml:space="preserve"> приложением № 1</t>
    </r>
    <r>
      <rPr>
        <sz val="11"/>
        <color theme="1"/>
        <rFont val="Calibri"/>
        <charset val="204"/>
        <scheme val="minor"/>
      </rPr>
      <t xml:space="preserve">  </t>
    </r>
  </si>
  <si>
    <t>Кольпо-Тест</t>
  </si>
  <si>
    <t>упак</t>
  </si>
  <si>
    <t xml:space="preserve">Во исполнение статьи 34 Бюджетного кодекса Российской Федерации к размещению принята минимальная цена.
Коэффициент вариации не превышает 33%, совокупность цен принимается однородной.
 Дата подготовки обоснования НМЦК: 24.08.2026 года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</si>
</sst>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_-* #\ ##0.00_р_._-;\-* #\ ##0.00_р_._-;_-* &quot;-&quot;??_р_._-;_-@_-"/>
  </numFmts>
  <fonts count="16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20"/>
      <color rgb="FFBCBCBC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0"/>
      <name val="Helv"/>
      <charset val="134"/>
    </font>
    <font>
      <sz val="10"/>
      <name val="Helv"/>
      <charset val="204"/>
    </font>
    <font>
      <sz val="10"/>
      <name val="Arial Cyr"/>
      <charset val="204"/>
    </font>
    <font>
      <sz val="8"/>
      <name val="Arial"/>
      <charset val="13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0">
    <xf numFmtId="0" fontId="0" fillId="0" borderId="0"/>
    <xf numFmtId="0" fontId="5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5" fillId="0" borderId="0"/>
    <xf numFmtId="0" fontId="7" fillId="0" borderId="0"/>
    <xf numFmtId="0" fontId="11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9" fillId="0" borderId="0"/>
    <xf numFmtId="165" fontId="11" fillId="0" borderId="0" applyFont="0" applyFill="0" applyBorder="0" applyAlignment="0" applyProtection="0"/>
  </cellStyleXfs>
  <cellXfs count="32">
    <xf numFmtId="0" fontId="0" fillId="0" borderId="0" xfId="0"/>
    <xf numFmtId="164" fontId="0" fillId="2" borderId="0" xfId="0" applyNumberFormat="1" applyFill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8" fillId="0" borderId="1" xfId="2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3" fillId="2" borderId="0" xfId="0" applyNumberFormat="1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right" vertical="center"/>
    </xf>
    <xf numFmtId="164" fontId="1" fillId="2" borderId="1" xfId="0" applyNumberFormat="1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left" vertical="center" wrapText="1"/>
    </xf>
    <xf numFmtId="164" fontId="0" fillId="2" borderId="2" xfId="0" applyNumberFormat="1" applyFont="1" applyFill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left" vertical="center" wrapText="1"/>
    </xf>
    <xf numFmtId="164" fontId="0" fillId="2" borderId="4" xfId="0" applyNumberFormat="1" applyFill="1" applyBorder="1" applyAlignment="1">
      <alignment horizontal="left" vertical="center" wrapText="1"/>
    </xf>
    <xf numFmtId="164" fontId="0" fillId="2" borderId="3" xfId="0" applyNumberFormat="1" applyFont="1" applyFill="1" applyBorder="1" applyAlignment="1">
      <alignment horizontal="left" vertical="center" wrapText="1"/>
    </xf>
    <xf numFmtId="164" fontId="0" fillId="2" borderId="2" xfId="0" applyNumberFormat="1" applyFill="1" applyBorder="1" applyAlignment="1">
      <alignment vertical="center" wrapText="1"/>
    </xf>
    <xf numFmtId="164" fontId="0" fillId="2" borderId="3" xfId="0" applyNumberFormat="1" applyFill="1" applyBorder="1" applyAlignment="1">
      <alignment vertical="center" wrapText="1"/>
    </xf>
    <xf numFmtId="164" fontId="0" fillId="2" borderId="4" xfId="0" applyNumberFormat="1" applyFill="1" applyBorder="1" applyAlignment="1">
      <alignment vertical="center" wrapText="1"/>
    </xf>
  </cellXfs>
  <cellStyles count="70">
    <cellStyle name=" 1" xfId="3"/>
    <cellStyle name="_ тек рем" xfId="4"/>
    <cellStyle name="_1Отчет за I полуг.2006г." xfId="5"/>
    <cellStyle name="_I .2006.КГУЗ ККПТД 7" xfId="6"/>
    <cellStyle name="_Анализ КГУЗ ККПТД  3" xfId="7"/>
    <cellStyle name="_Бер.Отчет за I полуг.2006г.2-исправленный" xfId="8"/>
    <cellStyle name="_з.пл и шт числ" xfId="9"/>
    <cellStyle name="_исполн.б-та за 6мес.2006" xfId="10"/>
    <cellStyle name="_кап рем" xfId="11"/>
    <cellStyle name="_ККЦК_1 Отчет за I полуг.2006г." xfId="12"/>
    <cellStyle name="_Копия Отчет 1полугодие 2006г. ККВФД для Агентства (плановый отдел)" xfId="13"/>
    <cellStyle name="_Копия Отчет за I полуг.2006г." xfId="14"/>
    <cellStyle name="_мед.инстр" xfId="15"/>
    <cellStyle name="_медикам (2)" xfId="16"/>
    <cellStyle name="_меропр" xfId="17"/>
    <cellStyle name="_Мероприятия" xfId="18"/>
    <cellStyle name="_Мой список" xfId="19"/>
    <cellStyle name="_оборуд" xfId="20"/>
    <cellStyle name="_Онкология - Отчет за I полуг.2006г." xfId="21"/>
    <cellStyle name="_От за I полуг.2006г." xfId="22"/>
    <cellStyle name="_отч за 1 полуг" xfId="23"/>
    <cellStyle name="_отчет Василовской" xfId="24"/>
    <cellStyle name="_Отчет за I полуг 2006г " xfId="25"/>
    <cellStyle name="_Отчет за I полуг(1).2006г." xfId="26"/>
    <cellStyle name="_Отчет за I полуг(2).2006г." xfId="27"/>
    <cellStyle name="_Отчет за I полуг.2006г " xfId="28"/>
    <cellStyle name="_Отчет за I полуг.2006г для пл.отдела" xfId="29"/>
    <cellStyle name="_Отчет за I полуг.2006г." xfId="30"/>
    <cellStyle name="_Отчет за I полуг.2006г. 1" xfId="31"/>
    <cellStyle name="_Отчет за I полуг.2006г. КМИАЦ" xfId="32"/>
    <cellStyle name="_Отчет за I полуг.2006г. по меропри" xfId="33"/>
    <cellStyle name="_Отчет за I полуг.2006г. УЗ  (рабоч)" xfId="34"/>
    <cellStyle name="_Отчет за I полуг.2006г.(1)" xfId="35"/>
    <cellStyle name="_Отчет за I полуг.2006г.(2 испр. от 10.07.06)" xfId="36"/>
    <cellStyle name="_Отчет за I полуг.2006г.(2)из электронки" xfId="37"/>
    <cellStyle name="_Отчет за I полуг.2006г..xls (Василовская)" xfId="38"/>
    <cellStyle name="_Отчет за I полуг.2006г..xls крайздрав" xfId="39"/>
    <cellStyle name="_Отчет за I полуг.2006г.Василовской" xfId="40"/>
    <cellStyle name="_Отчет за I полуг.2006г.исп по ст 212" xfId="41"/>
    <cellStyle name="_Отчет за I полуг.2006г.КГУЗ ККПТД №5" xfId="42"/>
    <cellStyle name="_Отчет за I полуг.2006г.ККОКБ" xfId="43"/>
    <cellStyle name="_Отчет за I полуг.2006г.-ККЦК №2" xfId="44"/>
    <cellStyle name="_Отчет за I полуг.2006г.-последняя" xfId="45"/>
    <cellStyle name="_Отчет за I полуг.2006г.Центр генетики" xfId="46"/>
    <cellStyle name="_Отчет за I полуг.2006г.-экономический" xfId="47"/>
    <cellStyle name="_Отчет за I полугодие 2006 г." xfId="48"/>
    <cellStyle name="_период" xfId="49"/>
    <cellStyle name="_полугодие в плановый" xfId="50"/>
    <cellStyle name="_пр усл" xfId="51"/>
    <cellStyle name="_прил6" xfId="52"/>
    <cellStyle name="_Проект по мероприяти-предпринимательская" xfId="53"/>
    <cellStyle name="_тех обс" xfId="54"/>
    <cellStyle name="_формы в смету на 2010 год" xfId="55"/>
    <cellStyle name="_формы в смету на 2010 год с северными" xfId="56"/>
    <cellStyle name="_хоз мат" xfId="57"/>
    <cellStyle name="_хоз нуж" xfId="58"/>
    <cellStyle name="Обычный" xfId="0" builtinId="0"/>
    <cellStyle name="Обычный 2" xfId="1"/>
    <cellStyle name="Обычный 2 2" xfId="60"/>
    <cellStyle name="Обычный 2 3" xfId="61"/>
    <cellStyle name="Обычный 2 4" xfId="59"/>
    <cellStyle name="Обычный 3" xfId="62"/>
    <cellStyle name="Обычный 3 2" xfId="63"/>
    <cellStyle name="Обычный 4" xfId="64"/>
    <cellStyle name="Обычный 5" xfId="65"/>
    <cellStyle name="Обычный 6" xfId="66"/>
    <cellStyle name="Обычный 7" xfId="67"/>
    <cellStyle name="Обычный 8" xfId="2"/>
    <cellStyle name="Стиль 1" xfId="68"/>
    <cellStyle name="Финансовый 2" xfId="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'Метод анализ рынка'!$A$6:$B$6</c:f>
              <c:strCache>
                <c:ptCount val="1"/>
                <c:pt idx="0">
                  <c:v>№ п/п Объект закупки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рынка'!$C$6:$L$6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'Метод анализ рынка'!$A$7:$B$7</c:f>
              <c:strCache>
                <c:ptCount val="1"/>
                <c:pt idx="0">
                  <c:v>1 Кольпо-Тест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рынка'!$C$7:$L$7</c:f>
              <c:numCache>
                <c:formatCode>General</c:formatCode>
                <c:ptCount val="10"/>
                <c:pt idx="0">
                  <c:v>0</c:v>
                </c:pt>
                <c:pt idx="1">
                  <c:v>800</c:v>
                </c:pt>
                <c:pt idx="2" formatCode="0.00">
                  <c:v>36</c:v>
                </c:pt>
                <c:pt idx="3" formatCode="0.00">
                  <c:v>37.200000000000003</c:v>
                </c:pt>
                <c:pt idx="4" formatCode="0.00">
                  <c:v>43.21</c:v>
                </c:pt>
                <c:pt idx="5" formatCode="0.00">
                  <c:v>38.803333333333335</c:v>
                </c:pt>
                <c:pt idx="6" formatCode="0.00">
                  <c:v>9.9557520224086353</c:v>
                </c:pt>
                <c:pt idx="7" formatCode="0.00">
                  <c:v>5.8</c:v>
                </c:pt>
                <c:pt idx="8" formatCode="#\ ##0.00">
                  <c:v>28800</c:v>
                </c:pt>
              </c:numCache>
            </c:numRef>
          </c:val>
        </c:ser>
        <c:ser>
          <c:idx val="2"/>
          <c:order val="2"/>
          <c:tx>
            <c:strRef>
              <c:f>'Метод анализ рынка'!#REF!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'Метод анализ рынка'!#REF!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'Метод анализ рынка'!#REF!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'Метод анализ рынка'!#REF!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'Метод анализ рынка'!#REF!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'Метод анализ рынка'!#REF!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'Метод анализ рынка'!#REF!</c:f>
              <c:strCache>
                <c:ptCount val="1"/>
                <c:pt idx="0">
                  <c:v>#ССЫЛКА!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'Метод анализ рынка'!$A$8:$B$8</c:f>
              <c:strCache>
                <c:ptCount val="1"/>
                <c:pt idx="0">
                  <c:v>1 В результате проведения анализа рынка начальная (максимальная) цена контракта  составляет :</c:v>
                </c:pt>
              </c:strCache>
            </c:strRef>
          </c:tx>
          <c:invertIfNegative val="0"/>
          <c:cat>
            <c:multiLvlStrRef>
              <c:f>'Метод анализ рынка'!$C$1:$L$5</c:f>
            </c:multiLvlStrRef>
          </c:cat>
          <c:val>
            <c:numRef>
              <c:f>'Метод анализ рынка'!$C$8:$L$8</c:f>
              <c:numCache>
                <c:formatCode>#\ ##0.00</c:formatCode>
                <c:ptCount val="10"/>
                <c:pt idx="8">
                  <c:v>28800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669376"/>
        <c:axId val="83670912"/>
      </c:barChart>
      <c:catAx>
        <c:axId val="83669376"/>
        <c:scaling>
          <c:orientation val="minMax"/>
        </c:scaling>
        <c:delete val="0"/>
        <c:axPos val="b"/>
        <c:majorTickMark val="out"/>
        <c:minorTickMark val="none"/>
        <c:tickLblPos val="nextTo"/>
        <c:crossAx val="83670912"/>
        <c:crosses val="autoZero"/>
        <c:auto val="1"/>
        <c:lblAlgn val="ctr"/>
        <c:lblOffset val="100"/>
        <c:noMultiLvlLbl val="0"/>
      </c:catAx>
      <c:valAx>
        <c:axId val="836709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36693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0872" cy="6084186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112058</xdr:colOff>
      <xdr:row>1</xdr:row>
      <xdr:rowOff>327212</xdr:rowOff>
    </xdr:from>
    <xdr:ext cx="4628030" cy="2497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i="1">
                            <a:latin typeface="Cambria Math" panose="02040503050406030204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 panose="02040503050406030204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 panose="02040503050406030204"/>
                          </a:rPr>
                          <m:t>рын</m:t>
                        </m:r>
                      </m:sup>
                    </m:sSup>
                    <m:r>
                      <a:rPr lang="ru-RU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</a:rPr>
                          <m:t>𝑣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den>
                    </m:f>
                    <m:r>
                      <a:rPr lang="ru-RU" sz="1400" b="0" i="1">
                        <a:latin typeface="Cambria Math" panose="02040503050406030204"/>
                      </a:rPr>
                      <m:t> ∗ </m:t>
                    </m:r>
                    <m:nary>
                      <m:naryPr>
                        <m:chr m:val="∑"/>
                        <m:limLoc m:val="subSup"/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400" b="0" i="1">
                            <a:latin typeface="Cambria Math" panose="02040503050406030204"/>
                          </a:rPr>
                          <m:t>𝑖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=1</m:t>
                        </m:r>
                      </m:sub>
                      <m:sup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400" b="0" i="1">
                                <a:latin typeface="Cambria Math" panose="02040503050406030204"/>
                              </a:rPr>
                            </m:ctrlPr>
                          </m:sSubPr>
                          <m:e>
                            <m:r>
                              <a:rPr lang="ru-RU" sz="1400" b="0" i="1">
                                <a:latin typeface="Cambria Math" panose="02040503050406030204"/>
                              </a:rPr>
                              <m:t>ц</m:t>
                            </m:r>
                          </m:e>
                          <m:sub>
                            <m:r>
                              <a:rPr lang="en-US" sz="1400" b="0" i="1">
                                <a:latin typeface="Cambria Math" panose="02040503050406030204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400"/>
            </a:p>
            <a:p>
              <a14:m>
                <m:oMath xmlns:m="http://schemas.openxmlformats.org/officeDocument/2006/math">
                  <m:sSup>
                    <m:sSupPr>
                      <m:ctrlPr>
                        <a:rPr lang="ru-RU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НМЦК</m:t>
                      </m:r>
                    </m:e>
                    <m:sup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рын</m:t>
                      </m:r>
                    </m:sup>
                  </m:s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Choice>
      <mc:Fallback xmlns:r="http://schemas.openxmlformats.org/officeDocument/2006/relationships" xmlns="">
        <xdr:sp>
          <xdr:nvSpPr>
            <xdr:cNvPr id="2" name="TextBox 1"/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ru-RU" sz="1400" b="0">
                  <a:latin typeface="Cambria Math" panose="02040503050406030204"/>
                </a:rPr>
                <a:t>НМЦК</a:t>
              </a:r>
              <a:r>
                <a:rPr lang="ru-RU" sz="1400">
                  <a:latin typeface="Cambria Math" panose="02040503050406030204"/>
                </a:rPr>
                <a:t>^</a:t>
              </a:r>
              <a:r>
                <a:rPr lang="ru-RU" sz="1400" b="0">
                  <a:latin typeface="Cambria Math" panose="02040503050406030204"/>
                </a:rPr>
                <a:t>рын</a:t>
              </a:r>
              <a:r>
                <a:rPr lang="ru-RU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</a:rPr>
                <a:t>𝑣</a:t>
              </a:r>
              <a:r>
                <a:rPr lang="ru-RU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 ∗ </a:t>
              </a:r>
              <a:r>
                <a:rPr lang="ru-RU" sz="1400" b="0">
                  <a:latin typeface="Cambria Math" panose="02040503050406030204"/>
                </a:rPr>
                <a:t>∑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r>
                <a:rPr lang="en-US" sz="1400" b="0">
                  <a:latin typeface="Cambria Math" panose="02040503050406030204"/>
                </a:rPr>
                <a:t>=</a:t>
              </a:r>
              <a:r>
                <a:rPr lang="en-US" sz="1400" b="0">
                  <a:latin typeface="Cambria Math" panose="02040503050406030204"/>
                </a:rPr>
                <a:t>1</a:t>
              </a:r>
              <a:r>
                <a:rPr lang="ru-RU" sz="1400" b="0">
                  <a:latin typeface="Cambria Math" panose="02040503050406030204"/>
                </a:rPr>
                <a:t>^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▒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endParaRPr lang="ru-RU" sz="1400"/>
            </a:p>
            <a:p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НМЦК</a:t>
              </a:r>
              <a:r>
                <a:rPr lang="ru-RU" sz="140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рын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14</xdr:col>
      <xdr:colOff>291353</xdr:colOff>
      <xdr:row>5</xdr:row>
      <xdr:rowOff>0</xdr:rowOff>
    </xdr:from>
    <xdr:ext cx="4552950" cy="2133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400" b="0" i="1">
                        <a:latin typeface="Cambria Math" panose="02040503050406030204"/>
                      </a:rPr>
                      <m:t>𝑉</m:t>
                    </m:r>
                    <m:r>
                      <a:rPr lang="en-US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  <a:ea typeface="Cambria Math" panose="02040503050406030204"/>
                          </a:rPr>
                          <m:t>𝜎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&lt;</m:t>
                        </m:r>
                        <m:r>
                          <a:rPr lang="ru-RU" sz="1400" b="0" i="1">
                            <a:latin typeface="Cambria Math" panose="02040503050406030204"/>
                          </a:rPr>
                          <m:t>ц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&gt;</m:t>
                        </m:r>
                      </m:den>
                    </m:f>
                    <m:r>
                      <a:rPr lang="en-US" sz="1400" b="0" i="1">
                        <a:latin typeface="Cambria Math" panose="02040503050406030204"/>
                      </a:rPr>
                      <m:t> ∗100</m:t>
                    </m:r>
                  </m:oMath>
                </m:oMathPara>
              </a14:m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Cambria Math" panose="02040503050406030204"/>
                      <a:cs typeface="+mn-cs"/>
                    </a:rPr>
                    <m:t>𝜎</m:t>
                  </m:r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= </m:t>
                  </m:r>
                  <m:f>
                    <m:f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fPr>
                    <m:num>
                      <m:nary>
                        <m:naryPr>
                          <m:chr m:val="∑"/>
                          <m:limLoc m:val="subSup"/>
                          <m:ctrl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</m:ctrlPr>
                        </m:naryPr>
                        <m:sub>
                          <m:r>
                            <m:rPr>
                              <m:brk m:alnAt="25"/>
                            </m:r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𝑖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=1</m:t>
                          </m:r>
                        </m:sub>
                        <m:sup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𝑛</m:t>
                          </m:r>
                        </m:sup>
                        <m:e>
                          <m:sSup>
                            <m:sSupPr>
                              <m:ctrlP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(</m:t>
                              </m:r>
                              <m:sSubSup>
                                <m:sSubSupPr>
                                  <m:ctrlP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a:rPr lang="ru-RU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ц</m:t>
                                  </m:r>
                                </m:e>
                                <m:sub>
                                  <m: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</m:sub>
                                <m:sup/>
                              </m:sSub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−&lt;</m:t>
                              </m:r>
                              <m:r>
                                <a:rPr lang="ru-RU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ц</m:t>
                              </m:r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&gt;)</m:t>
                              </m:r>
                            </m:e>
                            <m: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</m:e>
                      </m:nary>
                    </m:num>
                    <m:den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𝑛</m:t>
                      </m:r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 −1</m:t>
                      </m:r>
                    </m:den>
                  </m:f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Sup>
                    <m:sSubSup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  <m:sup/>
                  </m:sSub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</a:p>
            <a:p>
              <a:endParaRPr lang="en-US" sz="1400" b="0"/>
            </a:p>
          </xdr:txBody>
        </xdr:sp>
      </mc:Choice>
      <mc:Fallback xmlns:r="http://schemas.openxmlformats.org/officeDocument/2006/relationships" xmlns="">
        <xdr:sp>
          <xdr:nvSpPr>
            <xdr:cNvPr id="3" name="TextBox 2"/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400" b="0">
                  <a:latin typeface="Cambria Math" panose="02040503050406030204"/>
                </a:rPr>
                <a:t>𝑉</a:t>
              </a:r>
              <a:r>
                <a:rPr lang="en-US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  <a:ea typeface="Cambria Math" panose="02040503050406030204"/>
                </a:rPr>
                <a:t>𝜎</a:t>
              </a:r>
              <a:r>
                <a:rPr lang="en-US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&lt;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en-US" sz="1400" b="0">
                  <a:latin typeface="Cambria Math" panose="02040503050406030204"/>
                </a:rPr>
                <a:t>&gt;</a:t>
              </a:r>
              <a:r>
                <a:rPr lang="en-US" sz="1400" b="0">
                  <a:latin typeface="Cambria Math" panose="02040503050406030204"/>
                </a:rPr>
                <a:t> ∗</a:t>
              </a:r>
              <a:r>
                <a:rPr lang="en-US" sz="1400" b="0">
                  <a:latin typeface="Cambria Math" panose="02040503050406030204"/>
                </a:rPr>
                <a:t>100</a:t>
              </a:r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Cambria Math" panose="02040503050406030204"/>
                  <a:cs typeface="+mn-cs"/>
                </a:rPr>
                <a:t>𝜎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 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∑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(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−&lt;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&gt;)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2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/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400" b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0"/>
  <sheetViews>
    <sheetView tabSelected="1" view="pageBreakPreview" zoomScale="94" zoomScaleNormal="85" workbookViewId="0">
      <selection activeCell="A10" sqref="A10:K10"/>
    </sheetView>
  </sheetViews>
  <sheetFormatPr defaultRowHeight="15"/>
  <cols>
    <col min="1" max="1" width="6.42578125" style="1" customWidth="1"/>
    <col min="2" max="2" width="37.85546875" style="1" customWidth="1"/>
    <col min="3" max="3" width="11.85546875" style="1" customWidth="1"/>
    <col min="4" max="4" width="8.7109375" style="1" customWidth="1"/>
    <col min="5" max="5" width="16.7109375" style="1" customWidth="1"/>
    <col min="6" max="6" width="16" style="1" customWidth="1"/>
    <col min="7" max="9" width="15.28515625" style="1" customWidth="1"/>
    <col min="10" max="10" width="11.42578125" style="1" customWidth="1"/>
    <col min="11" max="11" width="19.28515625" style="1" customWidth="1"/>
    <col min="12" max="12" width="5.28515625" style="1" customWidth="1"/>
    <col min="13" max="13" width="9.140625" style="1" hidden="1" customWidth="1"/>
    <col min="14" max="14" width="2.5703125" style="1" customWidth="1"/>
    <col min="15" max="16383" width="9.140625" style="1"/>
  </cols>
  <sheetData>
    <row r="1" spans="1:12" s="1" customFormat="1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7.25" customHeight="1">
      <c r="A2" s="23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2" ht="24" customHeight="1">
      <c r="A3" s="25" t="s">
        <v>16</v>
      </c>
      <c r="B3" s="26"/>
      <c r="C3" s="26"/>
      <c r="D3" s="26"/>
      <c r="E3" s="26"/>
      <c r="F3" s="26"/>
      <c r="G3" s="26"/>
      <c r="H3" s="26"/>
      <c r="I3" s="26"/>
      <c r="J3" s="26"/>
      <c r="K3" s="27"/>
    </row>
    <row r="4" spans="1:12" ht="46.9" customHeight="1">
      <c r="A4" s="28" t="s">
        <v>13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2" ht="81.75" customHeight="1">
      <c r="A5" s="29" t="s">
        <v>12</v>
      </c>
      <c r="B5" s="30"/>
      <c r="C5" s="30"/>
      <c r="D5" s="30"/>
      <c r="E5" s="30"/>
      <c r="F5" s="30"/>
      <c r="G5" s="30"/>
      <c r="H5" s="30"/>
      <c r="I5" s="30"/>
      <c r="J5" s="30"/>
      <c r="K5" s="31"/>
      <c r="L5" s="8"/>
    </row>
    <row r="6" spans="1:12" ht="67.150000000000006" customHeight="1">
      <c r="A6" s="2" t="s">
        <v>0</v>
      </c>
      <c r="B6" s="3" t="s">
        <v>1</v>
      </c>
      <c r="C6" s="4" t="s">
        <v>2</v>
      </c>
      <c r="D6" s="4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4" t="s">
        <v>9</v>
      </c>
      <c r="K6" s="4" t="s">
        <v>10</v>
      </c>
    </row>
    <row r="7" spans="1:12" s="1" customFormat="1" ht="75" customHeight="1">
      <c r="A7" s="13">
        <v>1</v>
      </c>
      <c r="B7" s="17" t="s">
        <v>17</v>
      </c>
      <c r="C7" s="16" t="s">
        <v>18</v>
      </c>
      <c r="D7" s="14">
        <v>800</v>
      </c>
      <c r="E7" s="15">
        <v>36</v>
      </c>
      <c r="F7" s="15">
        <v>37.200000000000003</v>
      </c>
      <c r="G7" s="15">
        <v>43.21</v>
      </c>
      <c r="H7" s="6">
        <f>(E7+F7+G7)/3</f>
        <v>38.803333333333335</v>
      </c>
      <c r="I7" s="9">
        <f>STDEV(E7:G7)/H7*100</f>
        <v>9.9557520224086353</v>
      </c>
      <c r="J7" s="15">
        <v>5.8</v>
      </c>
      <c r="K7" s="10">
        <f>E7*D7</f>
        <v>28800</v>
      </c>
    </row>
    <row r="8" spans="1:12" s="1" customFormat="1" ht="23.25" customHeight="1">
      <c r="A8" s="7"/>
      <c r="B8" s="18" t="s">
        <v>11</v>
      </c>
      <c r="C8" s="18"/>
      <c r="D8" s="18"/>
      <c r="E8" s="18"/>
      <c r="F8" s="18"/>
      <c r="G8" s="18"/>
      <c r="H8" s="18"/>
      <c r="I8" s="18"/>
      <c r="J8" s="19"/>
      <c r="K8" s="12">
        <f>SUM(K7:K7)</f>
        <v>28800</v>
      </c>
    </row>
    <row r="9" spans="1:12" ht="23.2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1"/>
    </row>
    <row r="10" spans="1:12" ht="118.15" customHeight="1">
      <c r="A10" s="20" t="s">
        <v>19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</row>
  </sheetData>
  <mergeCells count="8">
    <mergeCell ref="B8:J8"/>
    <mergeCell ref="A9:J9"/>
    <mergeCell ref="A10:K10"/>
    <mergeCell ref="A1:K1"/>
    <mergeCell ref="A2:K2"/>
    <mergeCell ref="A3:K3"/>
    <mergeCell ref="A4:K4"/>
    <mergeCell ref="A5:K5"/>
  </mergeCells>
  <pageMargins left="0.25" right="0.25" top="0.75" bottom="0.75" header="0.3" footer="0.3"/>
  <pageSetup paperSize="9" scale="75" orientation="landscape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2</vt:i4>
      </vt:variant>
      <vt:variant>
        <vt:lpstr>Диаграммы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Метод анализ рынка</vt:lpstr>
      <vt:lpstr>НМЦК проектно-сметным методом</vt:lpstr>
      <vt:lpstr>Диаграмма1</vt:lpstr>
      <vt:lpstr>'Метод анализ рынка'!Область_печати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Договорной отдел 2</cp:lastModifiedBy>
  <cp:lastPrinted>2025-02-18T11:40:42Z</cp:lastPrinted>
  <dcterms:created xsi:type="dcterms:W3CDTF">2013-12-17T05:16:00Z</dcterms:created>
  <dcterms:modified xsi:type="dcterms:W3CDTF">2026-08-31T05:18:54Z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BFCD7A5F29FE47EB806700D0D57609EE</vt:lpwstr>
  </property>
  <property fmtid="{D5CDD505-2E9C-101B-9397-08002B2CF9AE}" pid="3" name="KSOProductBuildVer">
    <vt:lpwstr>1049-11.2.0.11440</vt:lpwstr>
  </property>
</Properties>
</file>