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I7" i="1"/>
  <c r="I6" i="1"/>
  <c r="G7" i="1"/>
  <c r="G6" i="1"/>
  <c r="E7" i="1"/>
  <c r="E6" i="1"/>
  <c r="E5" i="1"/>
  <c r="L5" i="1" l="1"/>
  <c r="M5" i="1"/>
  <c r="K5" i="1"/>
  <c r="K7" i="1" s="1"/>
  <c r="I5" i="1"/>
  <c r="G5" i="1"/>
  <c r="N5" i="1" l="1"/>
  <c r="O5" i="1" s="1"/>
  <c r="H8" i="1"/>
</calcChain>
</file>

<file path=xl/sharedStrings.xml><?xml version="1.0" encoding="utf-8"?>
<sst xmlns="http://schemas.openxmlformats.org/spreadsheetml/2006/main" count="35" uniqueCount="29">
  <si>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</si>
  <si>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</si>
  <si>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</si>
  <si>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</si>
  <si>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</si>
  <si>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</si>
  <si>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</si>
  <si>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</si>
  <si>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</si>
  <si>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</si>
  <si>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</si>
  <si>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</si>
  <si>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</si>
  <si>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</si>
  <si>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</si>
  <si>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</si>
  <si>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</si>
  <si>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</si>
  <si>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</si>
  <si>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</si>
  <si>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</si>
  <si>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</si>
  <si>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Услуги по вызову врача-педиатра для обслуживания детей в медицинских пунктах</t>
  </si>
  <si>
    <t>чел. дн</t>
  </si>
  <si>
    <t>Услуги по вызову медицинской сестры для обслуживания детей для обслуживания детей в медицинских пунктах</t>
  </si>
  <si>
    <t>сутки</t>
  </si>
  <si>
    <t>КП от 28.05.2026  вх. № 2821-с;</t>
  </si>
  <si>
    <t>КП от 28.05.2026  вх. № 2823-с;</t>
  </si>
  <si>
    <t>КП от 28.05.2026  вх. № 2822-с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</si>
</sst>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4" fontId="4" fillId="0" borderId="1" xfId="0" applyNumberFormat="1" applyFont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H16" sqref="H16"/>
    </sheetView>
  </sheetViews>
  <sheetFormatPr defaultRowHeight="15" x14ac:dyDescent="0.25"/>
  <cols>
    <col min="1" max="1" width="19.85546875" customWidth="1"/>
    <col min="2" max="2" width="10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10" max="11" width="0" hidden="1" customWidth="1"/>
  </cols>
  <sheetData>
    <row r="1" spans="1:16" ht="22.5" customHeight="1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52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ht="15" customHeight="1" x14ac:dyDescent="0.25">
      <c r="A3" s="13" t="s">
        <v>0</v>
      </c>
      <c r="B3" s="13" t="s">
        <v>21</v>
      </c>
      <c r="C3" s="13"/>
      <c r="D3" s="1" t="s">
        <v>3</v>
      </c>
      <c r="E3" s="13" t="s">
        <v>5</v>
      </c>
      <c r="F3" s="1" t="s">
        <v>6</v>
      </c>
      <c r="G3" s="13" t="s">
        <v>5</v>
      </c>
      <c r="H3" s="1" t="s">
        <v>7</v>
      </c>
      <c r="I3" s="14" t="s">
        <v>5</v>
      </c>
      <c r="J3" s="2" t="s">
        <v>17</v>
      </c>
      <c r="K3" s="13" t="s">
        <v>5</v>
      </c>
      <c r="L3" s="11" t="s">
        <v>13</v>
      </c>
      <c r="M3" s="12" t="s">
        <v>14</v>
      </c>
      <c r="N3" s="12" t="s">
        <v>15</v>
      </c>
      <c r="O3" s="12" t="s">
        <v>16</v>
      </c>
      <c r="P3" s="8"/>
    </row>
    <row r="4" spans="1:16" ht="21" customHeight="1" x14ac:dyDescent="0.25">
      <c r="A4" s="13"/>
      <c r="B4" s="1" t="s">
        <v>1</v>
      </c>
      <c r="C4" s="1" t="s">
        <v>2</v>
      </c>
      <c r="D4" s="1" t="s">
        <v>4</v>
      </c>
      <c r="E4" s="13"/>
      <c r="F4" s="1" t="s">
        <v>4</v>
      </c>
      <c r="G4" s="13"/>
      <c r="H4" s="1" t="s">
        <v>4</v>
      </c>
      <c r="I4" s="15"/>
      <c r="J4" s="2" t="s">
        <v>4</v>
      </c>
      <c r="K4" s="13"/>
      <c r="L4" s="11"/>
      <c r="M4" s="12"/>
      <c r="N4" s="12"/>
      <c r="O4" s="12"/>
      <c r="P4" s="8"/>
    </row>
    <row r="5" spans="1:16" ht="51" x14ac:dyDescent="0.25">
      <c r="A5" s="16" t="s">
        <v>22</v>
      </c>
      <c r="B5" s="17" t="s">
        <v>23</v>
      </c>
      <c r="C5" s="17">
        <v>18</v>
      </c>
      <c r="D5" s="3">
        <v>15000</v>
      </c>
      <c r="E5" s="18">
        <f>D5*C5</f>
        <v>270000</v>
      </c>
      <c r="F5" s="3">
        <v>20000</v>
      </c>
      <c r="G5" s="18">
        <f>F5*C5</f>
        <v>360000</v>
      </c>
      <c r="H5" s="3">
        <v>25000</v>
      </c>
      <c r="I5" s="3">
        <f>H5*C5</f>
        <v>450000</v>
      </c>
      <c r="J5" s="3"/>
      <c r="K5" s="18">
        <f>J5*C5</f>
        <v>0</v>
      </c>
      <c r="L5" s="4">
        <f>AVERAGE(D5,F5,H5,J5)</f>
        <v>20000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3535.5339059327375</v>
      </c>
      <c r="O5" s="4">
        <f>N5/L5*100</f>
        <v>17.677669529663685</v>
      </c>
    </row>
    <row r="6" spans="1:16" ht="76.5" x14ac:dyDescent="0.25">
      <c r="A6" s="16" t="s">
        <v>24</v>
      </c>
      <c r="B6" s="17" t="s">
        <v>25</v>
      </c>
      <c r="C6" s="17">
        <v>18</v>
      </c>
      <c r="D6" s="28">
        <v>18000</v>
      </c>
      <c r="E6" s="18">
        <f>D6*C6</f>
        <v>324000</v>
      </c>
      <c r="F6" s="28">
        <v>20000</v>
      </c>
      <c r="G6" s="18">
        <f>F6*C6</f>
        <v>360000</v>
      </c>
      <c r="H6" s="28">
        <v>25000</v>
      </c>
      <c r="I6" s="3">
        <f>H6*C6</f>
        <v>450000</v>
      </c>
      <c r="J6" s="3"/>
      <c r="K6" s="18"/>
      <c r="L6" s="4">
        <f>AVERAGE(D6,F6,H6,J6)</f>
        <v>21000</v>
      </c>
      <c r="M6" s="5">
        <f>COUNTA(D6,F6,H6,J6)</f>
        <v>3</v>
      </c>
      <c r="N6" s="4">
        <f>SQRT(IF(D6&gt;0,POWER(D6-L6,2),0)+IF(F6&gt;0,POWER(F6-L6,2),0)+IF(H6&gt;0,POWER(H6-L6,2),0)+IF(J6&gt;0,POWER(J6-L6,2),0))/(M6-1)</f>
        <v>2549.5097567963926</v>
      </c>
      <c r="O6" s="4">
        <f>N6/L6*100</f>
        <v>12.140522651411393</v>
      </c>
    </row>
    <row r="7" spans="1:16" x14ac:dyDescent="0.25">
      <c r="A7" s="19" t="s">
        <v>8</v>
      </c>
      <c r="B7" s="19"/>
      <c r="C7" s="19"/>
      <c r="D7" s="18"/>
      <c r="E7" s="18">
        <f>SUM(E5:E6)</f>
        <v>594000</v>
      </c>
      <c r="F7" s="18"/>
      <c r="G7" s="18">
        <f>SUM(G5:G6)</f>
        <v>720000</v>
      </c>
      <c r="H7" s="18"/>
      <c r="I7" s="18">
        <f>SUM(I5:K6)</f>
        <v>900000</v>
      </c>
      <c r="J7" s="18"/>
      <c r="K7" s="18">
        <f>SUM(K5:K5)</f>
        <v>0</v>
      </c>
      <c r="L7" s="6"/>
      <c r="M7" s="7"/>
      <c r="N7" s="6"/>
      <c r="O7" s="6"/>
    </row>
    <row r="8" spans="1:16" ht="24.75" customHeight="1" x14ac:dyDescent="0.25">
      <c r="A8" s="20" t="s">
        <v>18</v>
      </c>
      <c r="B8" s="21"/>
      <c r="C8" s="21"/>
      <c r="D8" s="21"/>
      <c r="E8" s="21"/>
      <c r="F8" s="21"/>
      <c r="G8" s="21"/>
      <c r="H8" s="22">
        <f>E7</f>
        <v>594000</v>
      </c>
      <c r="I8" s="23"/>
      <c r="J8" s="23"/>
      <c r="K8" s="23"/>
      <c r="L8" s="23"/>
      <c r="M8" s="23"/>
      <c r="N8" s="23"/>
      <c r="O8" s="23"/>
    </row>
    <row r="9" spans="1:16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6" x14ac:dyDescent="0.25">
      <c r="A10" s="25" t="s">
        <v>12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6" x14ac:dyDescent="0.25">
      <c r="A11" s="26" t="s">
        <v>9</v>
      </c>
      <c r="B11" s="27" t="s">
        <v>26</v>
      </c>
      <c r="C11" s="27"/>
      <c r="D11" s="27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x14ac:dyDescent="0.25">
      <c r="A12" s="26" t="s">
        <v>10</v>
      </c>
      <c r="B12" s="27" t="s">
        <v>27</v>
      </c>
      <c r="C12" s="27"/>
      <c r="D12" s="27"/>
      <c r="E12" s="27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6" x14ac:dyDescent="0.25">
      <c r="A13" s="26" t="s">
        <v>11</v>
      </c>
      <c r="B13" s="27" t="s">
        <v>28</v>
      </c>
      <c r="C13" s="27"/>
      <c r="D13" s="27"/>
      <c r="E13" s="27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6" x14ac:dyDescent="0.25">
      <c r="A15" s="26" t="s">
        <v>20</v>
      </c>
      <c r="B15" s="29">
        <v>46170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17">
    <mergeCell ref="A8:G8"/>
    <mergeCell ref="B13:E13"/>
    <mergeCell ref="B12:E12"/>
    <mergeCell ref="B11:E11"/>
    <mergeCell ref="H8:O8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2026-05-28T06:06:24Z</dcterms:modified>
</cp:coreProperties>
</file>